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autoCompressPictures="0" defaultThemeVersion="202300"/>
  <mc:AlternateContent xmlns:mc="http://schemas.openxmlformats.org/markup-compatibility/2006">
    <mc:Choice Requires="x15">
      <x15ac:absPath xmlns:x15ac="http://schemas.microsoft.com/office/spreadsheetml/2010/11/ac" url="\\Mac\Dropbox\00 Austausch\00-00 Quick Share\10 nmtraining\NEU Übungen Excel\70 Funktionen\70-40 Nachschlagen und verweisen\"/>
    </mc:Choice>
  </mc:AlternateContent>
  <xr:revisionPtr revIDLastSave="0" documentId="13_ncr:1_{779713B9-4C16-4411-A56D-E89FF9F543BC}" xr6:coauthVersionLast="47" xr6:coauthVersionMax="47" xr10:uidLastSave="{00000000-0000-0000-0000-000000000000}"/>
  <bookViews>
    <workbookView xWindow="-120" yWindow="-120" windowWidth="29175" windowHeight="16890" tabRatio="662" firstSheet="1" activeTab="1" xr2:uid="{00000000-000D-0000-FFFF-FFFF00000000}"/>
  </bookViews>
  <sheets>
    <sheet name="Aufgaben vom XVERWEIS " sheetId="5" r:id="rId1"/>
    <sheet name="XVERWEIS" sheetId="7" r:id="rId2"/>
    <sheet name="XVERWEIS - Standard" sheetId="1" r:id="rId3"/>
    <sheet name="XVERWEIS - Problem" sheetId="6" r:id="rId4"/>
    <sheet name="XVERWEIS - Zwei Suchkriterien" sheetId="4" r:id="rId5"/>
    <sheet name="XVERWEIS - Verschachtelt" sheetId="8" r:id="rId6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8" l="1"/>
  <c r="B5" i="8"/>
  <c r="F5" i="8"/>
  <c r="E5" i="8"/>
  <c r="D5" i="8"/>
  <c r="C5" i="8"/>
  <c r="E2" i="6"/>
  <c r="I4" i="1"/>
  <c r="I3" i="1"/>
  <c r="B4" i="1"/>
  <c r="B3" i="1"/>
</calcChain>
</file>

<file path=xl/sharedStrings.xml><?xml version="1.0" encoding="utf-8"?>
<sst xmlns="http://schemas.openxmlformats.org/spreadsheetml/2006/main" count="278" uniqueCount="148">
  <si>
    <t>Preis</t>
  </si>
  <si>
    <t>Lieferant</t>
  </si>
  <si>
    <t>Gesucht</t>
  </si>
  <si>
    <t>A</t>
  </si>
  <si>
    <t>B</t>
  </si>
  <si>
    <t>C</t>
  </si>
  <si>
    <t>D</t>
  </si>
  <si>
    <t>3</t>
  </si>
  <si>
    <t>5</t>
  </si>
  <si>
    <t>7</t>
  </si>
  <si>
    <t>Suchkriterium</t>
  </si>
  <si>
    <t>Einsatz und Beschreibung</t>
  </si>
  <si>
    <t>Syntax und Aufbau</t>
  </si>
  <si>
    <t>Argument</t>
  </si>
  <si>
    <t>Form</t>
  </si>
  <si>
    <t>Beschreibung</t>
  </si>
  <si>
    <t>TIPP</t>
  </si>
  <si>
    <r>
      <t>XVERWEIS</t>
    </r>
    <r>
      <rPr>
        <sz val="30"/>
        <color rgb="FFFFFFFF"/>
        <rFont val="Aptos Narrow"/>
        <family val="2"/>
        <scheme val="minor"/>
      </rPr>
      <t xml:space="preserve"> Funktion</t>
    </r>
  </si>
  <si>
    <r>
      <t xml:space="preserve">Der XVERWEIS ist aus meiner Sicht ein Update vom SVERWEIS. Er ist zur Zeit in Excel 2021 und Excel 365 enthalten. Verwenden Sie den XVERWEIS, um einfach </t>
    </r>
    <r>
      <rPr>
        <b/>
        <i/>
        <sz val="11"/>
        <color theme="1"/>
        <rFont val="Aptos Narrow"/>
        <family val="2"/>
        <scheme val="minor"/>
      </rPr>
      <t>weiterführende Informationen zu einem Element</t>
    </r>
    <r>
      <rPr>
        <sz val="11"/>
        <color theme="1"/>
        <rFont val="Aptos Narrow"/>
        <family val="2"/>
        <scheme val="minor"/>
      </rPr>
      <t xml:space="preserve"> in einer Tabelle oder einem Bereich auszulesen. So, wie du zum Beispiel den Preis in einer Speisekarte ermittelst.</t>
    </r>
  </si>
  <si>
    <t>Suchmatrix</t>
  </si>
  <si>
    <t>Rückgabematrix</t>
  </si>
  <si>
    <r>
      <rPr>
        <b/>
        <sz val="11"/>
        <rFont val="Aptos Narrow (Textkörper)"/>
      </rPr>
      <t>[</t>
    </r>
    <r>
      <rPr>
        <b/>
        <sz val="11"/>
        <color theme="9"/>
        <rFont val="Aptos Narrow"/>
        <scheme val="minor"/>
      </rPr>
      <t>wenn_nicht_ge-funden</t>
    </r>
    <r>
      <rPr>
        <b/>
        <sz val="11"/>
        <rFont val="Aptos Narrow (Textkörper)"/>
      </rPr>
      <t>]</t>
    </r>
  </si>
  <si>
    <r>
      <t>=XVERWEIS(</t>
    </r>
    <r>
      <rPr>
        <b/>
        <sz val="11"/>
        <color theme="4"/>
        <rFont val="Aptos Narrow"/>
        <family val="2"/>
        <scheme val="minor"/>
      </rPr>
      <t>Suchkriterium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"/>
        <family val="2"/>
        <scheme val="minor"/>
      </rPr>
      <t>Suchmatrix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8"/>
        <rFont val="Aptos Narrow"/>
        <family val="2"/>
        <scheme val="minor"/>
      </rPr>
      <t>Rückgabematrix;</t>
    </r>
    <r>
      <rPr>
        <b/>
        <sz val="11"/>
        <rFont val="Aptos Narrow"/>
        <family val="2"/>
        <scheme val="minor"/>
      </rPr>
      <t>[</t>
    </r>
    <r>
      <rPr>
        <b/>
        <sz val="11"/>
        <color theme="9"/>
        <rFont val="Aptos Narrow"/>
        <family val="2"/>
        <scheme val="minor"/>
      </rPr>
      <t>wenn_nicht_gefunden</t>
    </r>
    <r>
      <rPr>
        <b/>
        <sz val="11"/>
        <color theme="1"/>
        <rFont val="Aptos Narrow"/>
        <family val="2"/>
        <scheme val="minor"/>
      </rPr>
      <t>]; [</t>
    </r>
    <r>
      <rPr>
        <b/>
        <sz val="11"/>
        <color theme="7"/>
        <rFont val="Aptos Narrow"/>
        <family val="2"/>
        <scheme val="minor"/>
      </rPr>
      <t>Vergleichsmodus</t>
    </r>
    <r>
      <rPr>
        <b/>
        <sz val="11"/>
        <color theme="1"/>
        <rFont val="Aptos Narrow"/>
        <family val="2"/>
        <scheme val="minor"/>
      </rPr>
      <t>];[</t>
    </r>
    <r>
      <rPr>
        <b/>
        <sz val="11"/>
        <color theme="2" tint="-0.499984740745262"/>
        <rFont val="Aptos Narrow"/>
        <family val="2"/>
        <scheme val="minor"/>
      </rPr>
      <t>Suchmodus</t>
    </r>
    <r>
      <rPr>
        <b/>
        <sz val="11"/>
        <color theme="1"/>
        <rFont val="Aptos Narrow"/>
        <family val="2"/>
        <scheme val="minor"/>
      </rPr>
      <t>])</t>
    </r>
  </si>
  <si>
    <r>
      <rPr>
        <b/>
        <sz val="11"/>
        <rFont val="Aptos Narrow (Textkörper)"/>
      </rPr>
      <t>[</t>
    </r>
    <r>
      <rPr>
        <b/>
        <sz val="11"/>
        <color theme="2" tint="-0.499984740745262"/>
        <rFont val="Aptos Narrow"/>
        <family val="2"/>
        <scheme val="minor"/>
      </rPr>
      <t>Suchmodus</t>
    </r>
    <r>
      <rPr>
        <b/>
        <sz val="11"/>
        <rFont val="Aptos Narrow (Textkörper)"/>
      </rPr>
      <t>]</t>
    </r>
  </si>
  <si>
    <r>
      <rPr>
        <b/>
        <sz val="11"/>
        <rFont val="Aptos Narrow (Textkörper)"/>
      </rPr>
      <t>[</t>
    </r>
    <r>
      <rPr>
        <b/>
        <sz val="11"/>
        <color theme="7"/>
        <rFont val="Aptos Narrow"/>
        <family val="2"/>
        <scheme val="minor"/>
      </rPr>
      <t>Vergleichsmodus</t>
    </r>
    <r>
      <rPr>
        <b/>
        <sz val="11"/>
        <rFont val="Aptos Narrow (Textkörper)"/>
      </rPr>
      <t>]</t>
    </r>
  </si>
  <si>
    <t>Bereich oder (Teil einer) als Tabelle formatierten Liste</t>
  </si>
  <si>
    <t>Text , Zahl, Formel oder Zellbezug</t>
  </si>
  <si>
    <r>
      <t xml:space="preserve">Der Wert, nach dem die </t>
    </r>
    <r>
      <rPr>
        <b/>
        <sz val="11"/>
        <color theme="5"/>
        <rFont val="Aptos Narrow"/>
        <family val="2"/>
        <scheme val="minor"/>
      </rPr>
      <t>Suchmatrix</t>
    </r>
    <r>
      <rPr>
        <sz val="11"/>
        <color theme="1"/>
        <rFont val="Aptos Narrow"/>
        <family val="2"/>
        <scheme val="minor"/>
      </rPr>
      <t xml:space="preserve"> durchsucht wird und zu dem weitere Informationen gefunden werden sollen.</t>
    </r>
  </si>
  <si>
    <r>
      <t xml:space="preserve">Bereich, der das </t>
    </r>
    <r>
      <rPr>
        <b/>
        <sz val="11"/>
        <color theme="4"/>
        <rFont val="Aptos Narrow"/>
        <family val="2"/>
        <scheme val="minor"/>
      </rPr>
      <t>Suchkriterium</t>
    </r>
    <r>
      <rPr>
        <sz val="11"/>
        <color theme="1"/>
        <rFont val="Aptos Narrow"/>
        <family val="2"/>
        <scheme val="minor"/>
      </rPr>
      <t xml:space="preserve"> enthält. Es kann auch ein Bereichsname oder die Spalte einer als Tabelle formatierte Liste verwendet werden.</t>
    </r>
  </si>
  <si>
    <r>
      <t xml:space="preserve">Bereich, der die weiterführenden Informationen zum </t>
    </r>
    <r>
      <rPr>
        <b/>
        <sz val="11"/>
        <color theme="4"/>
        <rFont val="Aptos Narrow"/>
        <family val="2"/>
        <scheme val="minor"/>
      </rPr>
      <t>Suchkriterium</t>
    </r>
    <r>
      <rPr>
        <sz val="11"/>
        <color theme="1"/>
        <rFont val="Aptos Narrow"/>
        <family val="2"/>
        <scheme val="minor"/>
      </rPr>
      <t xml:space="preserve"> enthält. Es kann auch ein Bereichsname oder die Spalte einer als Tabelle formatierte Liste verwendet werden.</t>
    </r>
  </si>
  <si>
    <r>
      <t xml:space="preserve">Wert der ausgegeben wird, wenn der </t>
    </r>
    <r>
      <rPr>
        <b/>
        <sz val="11"/>
        <color theme="1"/>
        <rFont val="Aptos Narrow"/>
        <family val="2"/>
        <scheme val="minor"/>
      </rPr>
      <t>XVERWEIS</t>
    </r>
    <r>
      <rPr>
        <sz val="11"/>
        <color theme="1"/>
        <rFont val="Aptos Narrow"/>
        <family val="2"/>
        <scheme val="minor"/>
      </rPr>
      <t xml:space="preserve"> kein passendes Ergebnis findet und der </t>
    </r>
    <r>
      <rPr>
        <b/>
        <sz val="11"/>
        <color theme="1"/>
        <rFont val="Aptos Narrow"/>
        <family val="2"/>
        <scheme val="minor"/>
      </rPr>
      <t>#NV-Fehler</t>
    </r>
    <r>
      <rPr>
        <sz val="11"/>
        <color theme="1"/>
        <rFont val="Aptos Narrow"/>
        <family val="2"/>
        <scheme val="minor"/>
      </rPr>
      <t xml:space="preserve"> umgangen werden soll. Macht </t>
    </r>
    <r>
      <rPr>
        <b/>
        <sz val="11"/>
        <color theme="1"/>
        <rFont val="Aptos Narrow"/>
        <family val="2"/>
        <scheme val="minor"/>
      </rPr>
      <t>WENNFEHLER</t>
    </r>
    <r>
      <rPr>
        <sz val="11"/>
        <color theme="1"/>
        <rFont val="Aptos Narrow"/>
        <family val="2"/>
        <scheme val="minor"/>
      </rPr>
      <t xml:space="preserve"> überflüssig.</t>
    </r>
  </si>
  <si>
    <t>ID</t>
  </si>
  <si>
    <t>Lagerort</t>
  </si>
  <si>
    <r>
      <t xml:space="preserve">Beschreibt, wie das </t>
    </r>
    <r>
      <rPr>
        <b/>
        <sz val="11"/>
        <color theme="4"/>
        <rFont val="Aptos Narrow"/>
        <family val="2"/>
        <scheme val="minor"/>
      </rPr>
      <t>Suchkriterium</t>
    </r>
    <r>
      <rPr>
        <sz val="11"/>
        <color theme="1"/>
        <rFont val="Aptos Narrow"/>
        <family val="2"/>
        <scheme val="minor"/>
      </rPr>
      <t xml:space="preserve"> gefunden werden soll:</t>
    </r>
    <r>
      <rPr>
        <sz val="11"/>
        <color theme="1"/>
        <rFont val="Aptos Narrow"/>
        <family val="2"/>
        <scheme val="minor"/>
      </rPr>
      <t xml:space="preserve">
Genaue Übereinstimmung, </t>
    </r>
    <r>
      <rPr>
        <b/>
        <sz val="11"/>
        <color theme="1"/>
        <rFont val="Aptos Narrow"/>
        <family val="2"/>
        <scheme val="minor"/>
      </rPr>
      <t>Standard</t>
    </r>
    <r>
      <rPr>
        <sz val="11"/>
        <color theme="1"/>
        <rFont val="Aptos Narrow"/>
        <family val="2"/>
        <scheme val="minor"/>
      </rPr>
      <t xml:space="preserve"> beim Auslassen
Genaue Übereinstimmung oder der nächstkleinere Wert
Genaue Übereinstimmung oder der nächstgrößere Wert
Suche mit Platzhaltern *, ? und ~</t>
    </r>
  </si>
  <si>
    <r>
      <t xml:space="preserve">Beschreibt, wie gesucht werden soll:
Beginnt oben in der </t>
    </r>
    <r>
      <rPr>
        <b/>
        <sz val="11"/>
        <color theme="5"/>
        <rFont val="Aptos Narrow"/>
        <family val="2"/>
        <scheme val="minor"/>
      </rPr>
      <t>Suchmatrix</t>
    </r>
    <r>
      <rPr>
        <sz val="11"/>
        <color theme="1"/>
        <rFont val="Aptos Narrow"/>
        <family val="2"/>
        <scheme val="minor"/>
      </rPr>
      <t xml:space="preserve">, </t>
    </r>
    <r>
      <rPr>
        <b/>
        <sz val="11"/>
        <color theme="1"/>
        <rFont val="Aptos Narrow"/>
        <family val="2"/>
        <scheme val="minor"/>
      </rPr>
      <t>Standard</t>
    </r>
    <r>
      <rPr>
        <sz val="11"/>
        <color theme="1"/>
        <rFont val="Aptos Narrow"/>
        <family val="2"/>
        <scheme val="minor"/>
      </rPr>
      <t xml:space="preserve"> beim Auslassen
Beginnt unten in der </t>
    </r>
    <r>
      <rPr>
        <b/>
        <sz val="11"/>
        <color theme="5"/>
        <rFont val="Aptos Narrow"/>
        <family val="2"/>
        <scheme val="minor"/>
      </rPr>
      <t>Suchmatrix</t>
    </r>
    <r>
      <rPr>
        <sz val="11"/>
        <color theme="1"/>
        <rFont val="Aptos Narrow"/>
        <family val="2"/>
        <scheme val="minor"/>
      </rPr>
      <t xml:space="preserve">
Binärsuche in aufsteigend sortierter </t>
    </r>
    <r>
      <rPr>
        <b/>
        <sz val="11"/>
        <color theme="5"/>
        <rFont val="Aptos Narrow"/>
        <family val="2"/>
        <scheme val="minor"/>
      </rPr>
      <t>Suchmatrix</t>
    </r>
    <r>
      <rPr>
        <sz val="11"/>
        <color theme="1"/>
        <rFont val="Aptos Narrow"/>
        <family val="2"/>
        <scheme val="minor"/>
      </rPr>
      <t xml:space="preserve">
Binärsuche absteigend sortierter Suchmatrix</t>
    </r>
  </si>
  <si>
    <r>
      <rPr>
        <b/>
        <sz val="11"/>
        <color theme="1"/>
        <rFont val="Aptos Narrow"/>
        <family val="2"/>
        <scheme val="minor"/>
      </rPr>
      <t>Optional</t>
    </r>
    <r>
      <rPr>
        <sz val="11"/>
        <color theme="1"/>
        <rFont val="Aptos Narrow"/>
        <family val="2"/>
        <scheme val="minor"/>
      </rPr>
      <t xml:space="preserve">
Text , Zahl, Formel oder Zellbezug</t>
    </r>
  </si>
  <si>
    <r>
      <rPr>
        <b/>
        <sz val="11"/>
        <color theme="1"/>
        <rFont val="Aptos Narrow"/>
        <family val="2"/>
        <scheme val="minor"/>
      </rPr>
      <t>Optional</t>
    </r>
    <r>
      <rPr>
        <sz val="11"/>
        <color theme="1"/>
        <rFont val="Aptos Narrow"/>
        <family val="2"/>
        <scheme val="minor"/>
      </rPr>
      <t xml:space="preserve">
  </t>
    </r>
    <r>
      <rPr>
        <b/>
        <sz val="11"/>
        <color theme="1"/>
        <rFont val="Aptos Narrow"/>
        <family val="2"/>
        <scheme val="minor"/>
      </rPr>
      <t>1</t>
    </r>
    <r>
      <rPr>
        <sz val="11"/>
        <color theme="1"/>
        <rFont val="Aptos Narrow"/>
        <family val="2"/>
        <scheme val="minor"/>
      </rPr>
      <t xml:space="preserve">
-1
  2
-2</t>
    </r>
  </si>
  <si>
    <r>
      <rPr>
        <b/>
        <sz val="11"/>
        <color theme="1"/>
        <rFont val="Aptos Narrow"/>
        <family val="2"/>
        <scheme val="minor"/>
      </rPr>
      <t>Optional</t>
    </r>
    <r>
      <rPr>
        <sz val="11"/>
        <color theme="1"/>
        <rFont val="Aptos Narrow"/>
        <family val="2"/>
        <scheme val="minor"/>
      </rPr>
      <t xml:space="preserve">
  </t>
    </r>
    <r>
      <rPr>
        <b/>
        <sz val="11"/>
        <color theme="1"/>
        <rFont val="Aptos Narrow"/>
        <family val="2"/>
        <scheme val="minor"/>
      </rPr>
      <t>0</t>
    </r>
    <r>
      <rPr>
        <sz val="11"/>
        <color theme="1"/>
        <rFont val="Aptos Narrow"/>
        <family val="2"/>
        <scheme val="minor"/>
      </rPr>
      <t xml:space="preserve">
-1
  1
  2</t>
    </r>
  </si>
  <si>
    <r>
      <t xml:space="preserve">Die </t>
    </r>
    <r>
      <rPr>
        <b/>
        <sz val="11"/>
        <color theme="8"/>
        <rFont val="Aptos Narrow"/>
        <family val="2"/>
        <scheme val="minor"/>
      </rPr>
      <t>Rückgabematrix</t>
    </r>
    <r>
      <rPr>
        <sz val="11"/>
        <color theme="1"/>
        <rFont val="Aptos Narrow"/>
        <family val="2"/>
        <scheme val="minor"/>
      </rPr>
      <t xml:space="preserve"> kann, anders als beim  </t>
    </r>
    <r>
      <rPr>
        <b/>
        <sz val="11"/>
        <color theme="1"/>
        <rFont val="Aptos Narrow"/>
        <family val="2"/>
        <scheme val="minor"/>
      </rPr>
      <t>SVERWEIS</t>
    </r>
    <r>
      <rPr>
        <sz val="11"/>
        <color theme="1"/>
        <rFont val="Aptos Narrow"/>
        <family val="2"/>
        <scheme val="minor"/>
      </rPr>
      <t xml:space="preserve">,  auch links von der </t>
    </r>
    <r>
      <rPr>
        <b/>
        <sz val="11"/>
        <color theme="5"/>
        <rFont val="Aptos Narrow"/>
        <family val="2"/>
        <scheme val="minor"/>
      </rPr>
      <t>Suchmatrix</t>
    </r>
    <r>
      <rPr>
        <sz val="11"/>
        <color theme="1"/>
        <rFont val="Aptos Narrow"/>
        <family val="2"/>
        <scheme val="minor"/>
      </rPr>
      <t xml:space="preserve"> liegen.
Der Verlauf (senkrecht oder waagerecht) muss bei beiden identisch sein.
Du kannst bei </t>
    </r>
    <r>
      <rPr>
        <b/>
        <sz val="11"/>
        <color theme="5"/>
        <rFont val="Aptos Narrow"/>
        <family val="2"/>
        <scheme val="minor"/>
      </rPr>
      <t>Suchmatrix</t>
    </r>
    <r>
      <rPr>
        <sz val="11"/>
        <color theme="1"/>
        <rFont val="Aptos Narrow"/>
        <family val="2"/>
        <scheme val="minor"/>
      </rPr>
      <t xml:space="preserve"> und </t>
    </r>
    <r>
      <rPr>
        <b/>
        <sz val="11"/>
        <color theme="8"/>
        <rFont val="Aptos Narrow"/>
        <family val="2"/>
        <scheme val="minor"/>
      </rPr>
      <t>Rückgabematrix</t>
    </r>
    <r>
      <rPr>
        <sz val="11"/>
        <color theme="1"/>
        <rFont val="Aptos Narrow"/>
        <family val="2"/>
        <scheme val="minor"/>
      </rPr>
      <t xml:space="preserve"> mehrere Werte mit </t>
    </r>
    <r>
      <rPr>
        <b/>
        <sz val="11"/>
        <color theme="1"/>
        <rFont val="Aptos Narrow"/>
        <family val="2"/>
        <scheme val="minor"/>
      </rPr>
      <t>&amp;</t>
    </r>
    <r>
      <rPr>
        <sz val="11"/>
        <color theme="1"/>
        <rFont val="Aptos Narrow"/>
        <family val="2"/>
        <scheme val="minor"/>
      </rPr>
      <t xml:space="preserve">  kombinieren, zum Beispiel
</t>
    </r>
    <r>
      <rPr>
        <b/>
        <sz val="11"/>
        <color theme="5"/>
        <rFont val="Aptos Narrow"/>
        <family val="2"/>
        <scheme val="minor"/>
      </rPr>
      <t>E3&amp; F3</t>
    </r>
    <r>
      <rPr>
        <sz val="11"/>
        <color theme="1"/>
        <rFont val="Aptos Narrow"/>
        <family val="2"/>
        <scheme val="minor"/>
      </rPr>
      <t xml:space="preserve"> in </t>
    </r>
    <r>
      <rPr>
        <b/>
        <sz val="11"/>
        <color theme="8"/>
        <rFont val="Aptos Narrow"/>
        <family val="2"/>
        <scheme val="minor"/>
      </rPr>
      <t>A2:A20&amp;B2:B20</t>
    </r>
    <r>
      <rPr>
        <sz val="11"/>
        <color theme="1"/>
        <rFont val="Aptos Narrow"/>
        <family val="2"/>
        <scheme val="minor"/>
      </rPr>
      <t>.</t>
    </r>
  </si>
  <si>
    <t>Artikel-Nr.</t>
  </si>
  <si>
    <t>Artikelname</t>
  </si>
  <si>
    <t>Kat.-Code</t>
  </si>
  <si>
    <t>Nr.</t>
  </si>
  <si>
    <t>WILMK</t>
  </si>
  <si>
    <t>15-0011-01</t>
  </si>
  <si>
    <t>Geschmolzener Queso</t>
  </si>
  <si>
    <t>15-0072-01</t>
  </si>
  <si>
    <t>Mozzarella</t>
  </si>
  <si>
    <t>12-0042-01</t>
  </si>
  <si>
    <t>Frittierte Nudeln</t>
  </si>
  <si>
    <t>TRADH</t>
  </si>
  <si>
    <t>16-0014-01</t>
  </si>
  <si>
    <t>Tofu</t>
  </si>
  <si>
    <t>16-0051-01</t>
  </si>
  <si>
    <t>Getrocknete Apfelscheiben</t>
  </si>
  <si>
    <t>HANAR</t>
  </si>
  <si>
    <t>13-0065-01</t>
  </si>
  <si>
    <t>Louisiana Hot Pepper Sauce</t>
  </si>
  <si>
    <t>VICTE</t>
  </si>
  <si>
    <t>12-0022-01</t>
  </si>
  <si>
    <t>Gustafs Knäckebrot</t>
  </si>
  <si>
    <t>12-0057-01</t>
  </si>
  <si>
    <t>Ravioli Angelo</t>
  </si>
  <si>
    <t>14-0041-01</t>
  </si>
  <si>
    <t>Jacks New England Muschelsuppe</t>
  </si>
  <si>
    <t>SUPRD</t>
  </si>
  <si>
    <t>17-0020-01</t>
  </si>
  <si>
    <t>Sir Rodneys Kirsch-Marmalade</t>
  </si>
  <si>
    <t>15-0033-01</t>
  </si>
  <si>
    <t>Bio-Ziegenkäse</t>
  </si>
  <si>
    <t>15-0060-01</t>
  </si>
  <si>
    <t>Pierrot - Camembert cremig</t>
  </si>
  <si>
    <t>11-0039-01</t>
  </si>
  <si>
    <t>Chartreuse grün - Kräuterlikör</t>
  </si>
  <si>
    <t>17-0049-01</t>
  </si>
  <si>
    <t>Nutella</t>
  </si>
  <si>
    <t>15-0031-01</t>
  </si>
  <si>
    <t>Gorgonzola Telino</t>
  </si>
  <si>
    <t>CHOPS</t>
  </si>
  <si>
    <t>11-0024-01</t>
  </si>
  <si>
    <t>Guarana Top</t>
  </si>
  <si>
    <t>10-0055-01</t>
  </si>
  <si>
    <t>Pastete mit Hackfleisch</t>
  </si>
  <si>
    <t>16-0074-01</t>
  </si>
  <si>
    <t>Chef Tonis Tofu</t>
  </si>
  <si>
    <t>RICSU</t>
  </si>
  <si>
    <t>11-0002-01</t>
  </si>
  <si>
    <t>Chang-Bier</t>
  </si>
  <si>
    <t>17-0016-01</t>
  </si>
  <si>
    <t>Baiser Pavlova</t>
  </si>
  <si>
    <t>15-0059-01</t>
  </si>
  <si>
    <t>Valser Raclette-Käse</t>
  </si>
  <si>
    <t>14-0036-01</t>
  </si>
  <si>
    <t>Eingelegter Hering</t>
  </si>
  <si>
    <t>WELLI</t>
  </si>
  <si>
    <t>13-0077-01</t>
  </si>
  <si>
    <t>Original Frankfurter grüne Soße</t>
  </si>
  <si>
    <t>10-0053-01</t>
  </si>
  <si>
    <t>Lamm-Pastetchen</t>
  </si>
  <si>
    <t>HILAA</t>
  </si>
  <si>
    <t>17-0027-01</t>
  </si>
  <si>
    <t>Schoggi Schokolade</t>
  </si>
  <si>
    <t>ERNSH</t>
  </si>
  <si>
    <t>13-0005-01</t>
  </si>
  <si>
    <t>Chef Tonis Gumbo Mix</t>
  </si>
  <si>
    <t>Preis VE</t>
  </si>
  <si>
    <t>Vorname</t>
  </si>
  <si>
    <t>Nachname</t>
  </si>
  <si>
    <t>Kevin</t>
  </si>
  <si>
    <t>Lohmann</t>
  </si>
  <si>
    <t>Sylvana</t>
  </si>
  <si>
    <t>Wildmoser</t>
  </si>
  <si>
    <t>Renate</t>
  </si>
  <si>
    <t>Melchior</t>
  </si>
  <si>
    <t>Horst</t>
  </si>
  <si>
    <t>Persovic</t>
  </si>
  <si>
    <t>Bärbel</t>
  </si>
  <si>
    <t>Stock</t>
  </si>
  <si>
    <t>Richard</t>
  </si>
  <si>
    <t>Ochmonek</t>
  </si>
  <si>
    <t>Fritjof</t>
  </si>
  <si>
    <t>Asbeck</t>
  </si>
  <si>
    <t>Cengiz</t>
  </si>
  <si>
    <t>Kilic</t>
  </si>
  <si>
    <t>Hanna</t>
  </si>
  <si>
    <t>Goblinski</t>
  </si>
  <si>
    <t>Arnulf</t>
  </si>
  <si>
    <t>Hippenstiel</t>
  </si>
  <si>
    <t>Milos</t>
  </si>
  <si>
    <t>Lemanestschuk</t>
  </si>
  <si>
    <t>Benjamin</t>
  </si>
  <si>
    <t>Ulf</t>
  </si>
  <si>
    <t>Elena</t>
  </si>
  <si>
    <t>Rubkova</t>
  </si>
  <si>
    <t>Anna</t>
  </si>
  <si>
    <t>Tisch</t>
  </si>
  <si>
    <t>Aygül</t>
  </si>
  <si>
    <t>Yildirim</t>
  </si>
  <si>
    <t>Jules</t>
  </si>
  <si>
    <t>Zurek</t>
  </si>
  <si>
    <t>Maria</t>
  </si>
  <si>
    <t>Charly</t>
  </si>
  <si>
    <t>Beiersmann</t>
  </si>
  <si>
    <t>Rufnummer</t>
  </si>
  <si>
    <t>?</t>
  </si>
  <si>
    <t>Datum</t>
  </si>
  <si>
    <t>Kategorie</t>
  </si>
  <si>
    <t>Zimmerkategorie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</si>
</sst>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70" formatCode="&quot;ab &quot;dd/mm/yyyy"/>
  </numFmts>
  <fonts count="22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30"/>
      <color rgb="FFFFFFFF"/>
      <name val="Aptos Narrow"/>
      <family val="2"/>
      <scheme val="minor"/>
    </font>
    <font>
      <sz val="30"/>
      <color rgb="FFFFFFFF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1"/>
      <color theme="5"/>
      <name val="Aptos Narrow"/>
      <family val="2"/>
      <scheme val="minor"/>
    </font>
    <font>
      <b/>
      <sz val="11"/>
      <color theme="8"/>
      <name val="Aptos Narrow"/>
      <family val="2"/>
      <scheme val="minor"/>
    </font>
    <font>
      <b/>
      <sz val="11"/>
      <color theme="9"/>
      <name val="Aptos Narrow"/>
      <family val="2"/>
      <scheme val="minor"/>
    </font>
    <font>
      <b/>
      <sz val="11"/>
      <color theme="4"/>
      <name val="Aptos Narrow"/>
      <scheme val="minor"/>
    </font>
    <font>
      <b/>
      <sz val="11"/>
      <color theme="9"/>
      <name val="Aptos Narrow"/>
      <scheme val="minor"/>
    </font>
    <font>
      <b/>
      <sz val="11"/>
      <name val="Aptos Narrow (Textkörper)"/>
    </font>
    <font>
      <b/>
      <sz val="11"/>
      <color theme="7"/>
      <name val="Aptos Narrow"/>
      <family val="2"/>
      <scheme val="minor"/>
    </font>
    <font>
      <b/>
      <sz val="11"/>
      <color theme="2" tint="-0.499984740745262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49" fontId="3" fillId="0" borderId="0" xfId="0" applyNumberFormat="1" applyFont="1" applyAlignment="1">
      <alignment horizontal="center"/>
    </xf>
    <xf numFmtId="0" fontId="7" fillId="4" borderId="0" xfId="0" applyFont="1" applyFill="1" applyAlignment="1">
      <alignment horizontal="left" vertical="center" indent="1"/>
    </xf>
    <xf numFmtId="0" fontId="3" fillId="2" borderId="0" xfId="0" applyFont="1" applyFill="1" applyAlignment="1">
      <alignment horizontal="left" vertical="center" indent="1"/>
    </xf>
    <xf numFmtId="0" fontId="10" fillId="0" borderId="0" xfId="0" applyFont="1"/>
    <xf numFmtId="0" fontId="3" fillId="0" borderId="0" xfId="0" applyFont="1" applyAlignment="1">
      <alignment vertical="top"/>
    </xf>
    <xf numFmtId="0" fontId="5" fillId="5" borderId="0" xfId="0" applyFont="1" applyFill="1" applyAlignment="1">
      <alignment vertical="top"/>
    </xf>
    <xf numFmtId="0" fontId="3" fillId="0" borderId="0" xfId="0" applyFont="1" applyAlignment="1">
      <alignment vertic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right"/>
    </xf>
    <xf numFmtId="0" fontId="11" fillId="5" borderId="0" xfId="0" applyFont="1" applyFill="1" applyAlignment="1">
      <alignment horizontal="left" vertical="center" indent="1"/>
    </xf>
    <xf numFmtId="0" fontId="8" fillId="4" borderId="0" xfId="0" applyFont="1" applyFill="1" applyAlignment="1">
      <alignment horizontal="left" vertical="center" indent="1"/>
    </xf>
    <xf numFmtId="0" fontId="16" fillId="3" borderId="0" xfId="0" applyFont="1" applyFill="1" applyAlignment="1">
      <alignment horizontal="right" vertical="top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center" wrapText="1" indent="1"/>
    </xf>
    <xf numFmtId="0" fontId="11" fillId="2" borderId="0" xfId="0" applyFont="1" applyFill="1" applyAlignment="1">
      <alignment horizontal="left" vertical="center" indent="1"/>
    </xf>
    <xf numFmtId="0" fontId="5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center" wrapText="1" indent="1"/>
    </xf>
    <xf numFmtId="0" fontId="13" fillId="3" borderId="0" xfId="0" applyFont="1" applyFill="1" applyAlignment="1">
      <alignment horizontal="right" vertical="top"/>
    </xf>
    <xf numFmtId="0" fontId="14" fillId="3" borderId="0" xfId="0" applyFont="1" applyFill="1" applyAlignment="1">
      <alignment horizontal="right" vertical="top"/>
    </xf>
    <xf numFmtId="49" fontId="5" fillId="3" borderId="0" xfId="0" quotePrefix="1" applyNumberFormat="1" applyFont="1" applyFill="1" applyAlignment="1">
      <alignment horizontal="left" vertical="center" wrapText="1"/>
    </xf>
    <xf numFmtId="0" fontId="15" fillId="3" borderId="0" xfId="0" applyFont="1" applyFill="1" applyAlignment="1">
      <alignment horizontal="right" vertical="top" wrapText="1"/>
    </xf>
    <xf numFmtId="0" fontId="1" fillId="3" borderId="0" xfId="0" applyFont="1" applyFill="1" applyAlignment="1">
      <alignment vertical="top" wrapText="1"/>
    </xf>
    <xf numFmtId="0" fontId="1" fillId="3" borderId="2" xfId="0" quotePrefix="1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left" vertical="top" wrapText="1"/>
    </xf>
    <xf numFmtId="0" fontId="21" fillId="0" borderId="0" xfId="0" applyFont="1"/>
    <xf numFmtId="0" fontId="21" fillId="0" borderId="0" xfId="0" applyFont="1" applyFill="1" applyAlignment="1">
      <alignment horizontal="center"/>
    </xf>
    <xf numFmtId="0" fontId="21" fillId="0" borderId="0" xfId="0" applyFont="1" applyFill="1"/>
    <xf numFmtId="164" fontId="21" fillId="0" borderId="0" xfId="0" applyNumberFormat="1" applyFont="1" applyFill="1"/>
    <xf numFmtId="0" fontId="1" fillId="0" borderId="0" xfId="0" applyFont="1"/>
    <xf numFmtId="0" fontId="12" fillId="0" borderId="0" xfId="0" applyFont="1"/>
    <xf numFmtId="0" fontId="14" fillId="0" borderId="0" xfId="0" applyFont="1"/>
    <xf numFmtId="0" fontId="6" fillId="3" borderId="0" xfId="0" applyNumberFormat="1" applyFont="1" applyFill="1"/>
    <xf numFmtId="0" fontId="12" fillId="3" borderId="0" xfId="0" applyNumberFormat="1" applyFont="1" applyFill="1" applyAlignment="1">
      <alignment horizontal="right"/>
    </xf>
    <xf numFmtId="0" fontId="14" fillId="3" borderId="0" xfId="0" applyNumberFormat="1" applyFont="1" applyFill="1"/>
    <xf numFmtId="0" fontId="6" fillId="3" borderId="0" xfId="0" applyNumberFormat="1" applyFont="1" applyFill="1" applyAlignment="1">
      <alignment horizontal="right"/>
    </xf>
    <xf numFmtId="0" fontId="1" fillId="3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/>
    </xf>
    <xf numFmtId="164" fontId="3" fillId="0" borderId="0" xfId="0" applyNumberFormat="1" applyFont="1" applyAlignment="1">
      <alignment horizontal="right" indent="3"/>
    </xf>
    <xf numFmtId="0" fontId="3" fillId="3" borderId="0" xfId="0" applyFont="1" applyFill="1" applyAlignment="1">
      <alignment horizontal="center"/>
    </xf>
    <xf numFmtId="14" fontId="3" fillId="0" borderId="0" xfId="0" applyNumberFormat="1" applyFont="1" applyAlignment="1">
      <alignment horizontal="center"/>
    </xf>
    <xf numFmtId="170" fontId="4" fillId="2" borderId="3" xfId="0" applyNumberFormat="1" applyFont="1" applyFill="1" applyBorder="1" applyAlignment="1">
      <alignment horizontal="center"/>
    </xf>
    <xf numFmtId="164" fontId="3" fillId="3" borderId="0" xfId="0" applyNumberFormat="1" applyFont="1" applyFill="1" applyAlignment="1">
      <alignment horizontal="right" indent="3"/>
    </xf>
    <xf numFmtId="164" fontId="3" fillId="0" borderId="0" xfId="0" applyNumberFormat="1" applyFont="1" applyFill="1" applyAlignment="1">
      <alignment horizontal="right" indent="3"/>
    </xf>
  </cellXfs>
  <cellStyles count="1">
    <cellStyle name="Standard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theme="4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numFmt numFmtId="164" formatCode="#,##0.00\ &quot;€&quot;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1048576</xdr:row>
      <xdr:rowOff>9137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3A7A279-64CB-447A-9A6E-B3F228CF87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77516" cy="1040669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AF764C-3BFF-4207-A3FC-4A4CBC79D3A4}" name="tab_Lieferanten" displayName="tab_Lieferanten" ref="H6:M32" totalsRowShown="0" headerRowDxfId="3" dataDxfId="4">
  <autoFilter ref="H6:M32" xr:uid="{FFAF764C-3BFF-4207-A3FC-4A4CBC79D3A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CAAD9FF7-F34B-48B3-A72A-1903C2A081A4}" name="Lieferant" dataDxfId="10"/>
    <tableColumn id="2" xr3:uid="{53D949A8-6063-48F8-A9CD-6D49DD744A6C}" name="Artikel-Nr." dataDxfId="9"/>
    <tableColumn id="3" xr3:uid="{EA8FE82B-475A-48AA-9078-6B0E97E50EFE}" name="Artikelname" dataDxfId="8"/>
    <tableColumn id="4" xr3:uid="{9DE04254-B764-4DD5-9225-E22B8A021D41}" name="Preis VE" dataDxfId="7"/>
    <tableColumn id="5" xr3:uid="{3A81DEB9-FFC2-44D2-A936-8D3D97B519E3}" name="Kat.-Code" dataDxfId="6"/>
    <tableColumn id="6" xr3:uid="{4778468A-9E0D-4F9A-B23B-4C183AA3EB8D}" name="Nr." dataDxfId="5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7C934-3B77-104C-A136-8CFC5D0676F7}">
  <dimension ref="A1:A2"/>
  <sheetViews>
    <sheetView zoomScale="139" zoomScaleNormal="139" workbookViewId="0">
      <selection activeCell="A3" sqref="A3:XFD1048576"/>
    </sheetView>
  </sheetViews>
  <sheetFormatPr baseColWidth="10" defaultColWidth="0" defaultRowHeight="15.75" zeroHeight="1"/>
  <cols>
    <col min="1" max="1" width="95.5" customWidth="1"/>
    <col min="2" max="13" width="10.875" hidden="1" customWidth="1"/>
    <col min="14" max="16384" width="10.875" hidden="1"/>
  </cols>
  <sheetData>
    <row r="1" ht="408.95" customHeight="1"/>
    <row r="2" ht="408.95" customHeight="1"/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28B41-399D-EF48-B398-5BB042AC2250}">
  <sheetPr>
    <tabColor theme="3"/>
    <outlinePr summaryBelow="0"/>
  </sheetPr>
  <dimension ref="A1:G17"/>
  <sheetViews>
    <sheetView showGridLines="0" tabSelected="1" zoomScaleNormal="100" workbookViewId="0"/>
  </sheetViews>
  <sheetFormatPr baseColWidth="10" defaultColWidth="10.875" defaultRowHeight="15" outlineLevelRow="1"/>
  <cols>
    <col min="1" max="1" width="2.5" style="3" customWidth="1"/>
    <col min="2" max="2" width="17.5" style="3" customWidth="1"/>
    <col min="3" max="6" width="10.875" style="3" customWidth="1"/>
    <col min="7" max="7" width="16.125" style="3" customWidth="1"/>
    <col min="8" max="16384" width="10.875" style="3"/>
  </cols>
  <sheetData>
    <row r="1" spans="1:7" ht="50.1" customHeight="1">
      <c r="A1" s="8"/>
      <c r="B1" s="17" t="s">
        <v>17</v>
      </c>
      <c r="C1" s="8"/>
      <c r="D1" s="8"/>
      <c r="E1" s="9"/>
      <c r="F1" s="9"/>
      <c r="G1" s="9"/>
    </row>
    <row r="2" spans="1:7" s="11" customFormat="1"/>
    <row r="3" spans="1:7" s="11" customFormat="1" ht="21" customHeight="1" collapsed="1">
      <c r="B3" s="21" t="s">
        <v>11</v>
      </c>
      <c r="C3" s="21"/>
      <c r="D3" s="21"/>
      <c r="E3" s="21"/>
      <c r="F3" s="21"/>
      <c r="G3" s="21"/>
    </row>
    <row r="4" spans="1:7" s="13" customFormat="1" ht="67.5" hidden="1" customHeight="1" outlineLevel="1">
      <c r="B4" s="24" t="s">
        <v>18</v>
      </c>
      <c r="C4" s="20"/>
      <c r="D4" s="20"/>
      <c r="E4" s="20"/>
      <c r="F4" s="20"/>
      <c r="G4" s="20"/>
    </row>
    <row r="5" spans="1:7" s="11" customFormat="1"/>
    <row r="6" spans="1:7" s="11" customFormat="1" ht="21" customHeight="1" collapsed="1">
      <c r="B6" s="21" t="s">
        <v>12</v>
      </c>
      <c r="C6" s="21"/>
      <c r="D6" s="21"/>
      <c r="E6" s="21"/>
      <c r="F6" s="21"/>
      <c r="G6" s="21"/>
    </row>
    <row r="7" spans="1:7" s="11" customFormat="1" ht="37.5" hidden="1" customHeight="1" outlineLevel="1">
      <c r="B7" s="27" t="s">
        <v>22</v>
      </c>
      <c r="C7" s="27"/>
      <c r="D7" s="27"/>
      <c r="E7" s="27"/>
      <c r="F7" s="27"/>
      <c r="G7" s="27"/>
    </row>
    <row r="8" spans="1:7" s="11" customFormat="1" ht="21" hidden="1" customHeight="1" outlineLevel="1">
      <c r="B8" s="15" t="s">
        <v>13</v>
      </c>
      <c r="C8" s="22" t="s">
        <v>15</v>
      </c>
      <c r="D8" s="22"/>
      <c r="E8" s="22"/>
      <c r="F8" s="22"/>
      <c r="G8" s="14" t="s">
        <v>14</v>
      </c>
    </row>
    <row r="9" spans="1:7" s="11" customFormat="1" ht="37.5" hidden="1" customHeight="1" outlineLevel="1">
      <c r="B9" s="18" t="s">
        <v>10</v>
      </c>
      <c r="C9" s="30" t="s">
        <v>27</v>
      </c>
      <c r="D9" s="23"/>
      <c r="E9" s="23"/>
      <c r="F9" s="23"/>
      <c r="G9" s="29" t="s">
        <v>26</v>
      </c>
    </row>
    <row r="10" spans="1:7" s="11" customFormat="1" ht="52.5" hidden="1" customHeight="1" outlineLevel="1">
      <c r="B10" s="25" t="s">
        <v>19</v>
      </c>
      <c r="C10" s="31" t="s">
        <v>28</v>
      </c>
      <c r="D10" s="19"/>
      <c r="E10" s="19"/>
      <c r="F10" s="19"/>
      <c r="G10" s="29" t="s">
        <v>25</v>
      </c>
    </row>
    <row r="11" spans="1:7" s="11" customFormat="1" ht="67.5" hidden="1" customHeight="1" outlineLevel="1">
      <c r="B11" s="26" t="s">
        <v>20</v>
      </c>
      <c r="C11" s="31" t="s">
        <v>29</v>
      </c>
      <c r="D11" s="19"/>
      <c r="E11" s="19"/>
      <c r="F11" s="19"/>
      <c r="G11" s="29" t="s">
        <v>25</v>
      </c>
    </row>
    <row r="12" spans="1:7" s="11" customFormat="1" ht="52.5" hidden="1" customHeight="1" outlineLevel="1">
      <c r="B12" s="28" t="s">
        <v>21</v>
      </c>
      <c r="C12" s="31" t="s">
        <v>30</v>
      </c>
      <c r="D12" s="19"/>
      <c r="E12" s="19"/>
      <c r="F12" s="19"/>
      <c r="G12" s="29" t="s">
        <v>35</v>
      </c>
    </row>
    <row r="13" spans="1:7" s="11" customFormat="1" ht="82.5" hidden="1" customHeight="1" outlineLevel="1">
      <c r="B13" s="28" t="s">
        <v>24</v>
      </c>
      <c r="C13" s="31" t="s">
        <v>33</v>
      </c>
      <c r="D13" s="19"/>
      <c r="E13" s="19"/>
      <c r="F13" s="19"/>
      <c r="G13" s="33" t="s">
        <v>37</v>
      </c>
    </row>
    <row r="14" spans="1:7" s="11" customFormat="1" ht="82.5" hidden="1" customHeight="1" outlineLevel="1">
      <c r="B14" s="28" t="s">
        <v>23</v>
      </c>
      <c r="C14" s="31" t="s">
        <v>34</v>
      </c>
      <c r="D14" s="19"/>
      <c r="E14" s="19"/>
      <c r="F14" s="19"/>
      <c r="G14" s="33" t="s">
        <v>36</v>
      </c>
    </row>
    <row r="15" spans="1:7">
      <c r="B15" s="10"/>
    </row>
    <row r="16" spans="1:7" ht="21" customHeight="1" collapsed="1">
      <c r="B16" s="16" t="s">
        <v>16</v>
      </c>
      <c r="C16" s="12"/>
      <c r="D16" s="12"/>
      <c r="E16" s="12"/>
      <c r="F16" s="12"/>
      <c r="G16" s="12"/>
    </row>
    <row r="17" spans="2:7" ht="93.75" hidden="1" customHeight="1" outlineLevel="1">
      <c r="B17" s="24" t="s">
        <v>38</v>
      </c>
      <c r="C17" s="20"/>
      <c r="D17" s="20"/>
      <c r="E17" s="20"/>
      <c r="F17" s="20"/>
      <c r="G17" s="20"/>
    </row>
  </sheetData>
  <mergeCells count="12">
    <mergeCell ref="C11:F11"/>
    <mergeCell ref="C14:F14"/>
    <mergeCell ref="B17:G17"/>
    <mergeCell ref="B3:G3"/>
    <mergeCell ref="B6:G6"/>
    <mergeCell ref="C8:F8"/>
    <mergeCell ref="C9:F9"/>
    <mergeCell ref="C10:F10"/>
    <mergeCell ref="B4:G4"/>
    <mergeCell ref="B7:G7"/>
    <mergeCell ref="C12:F12"/>
    <mergeCell ref="C13:F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</sheetPr>
  <dimension ref="A1:M32"/>
  <sheetViews>
    <sheetView zoomScaleNormal="100" workbookViewId="0">
      <selection activeCell="C2" sqref="C2"/>
    </sheetView>
  </sheetViews>
  <sheetFormatPr baseColWidth="10" defaultColWidth="11.125" defaultRowHeight="15" outlineLevelCol="1"/>
  <cols>
    <col min="1" max="1" width="10.75" style="2" customWidth="1"/>
    <col min="2" max="2" width="10.625" style="3" customWidth="1"/>
    <col min="3" max="3" width="27.5" style="3" customWidth="1"/>
    <col min="4" max="5" width="10.75" style="3" customWidth="1"/>
    <col min="6" max="6" width="3.75" style="3" customWidth="1"/>
    <col min="7" max="7" width="11.125" style="3" collapsed="1"/>
    <col min="8" max="8" width="10.75" style="2" hidden="1" customWidth="1" outlineLevel="1"/>
    <col min="9" max="9" width="10.625" style="3" hidden="1" customWidth="1" outlineLevel="1"/>
    <col min="10" max="10" width="27.5" style="3" hidden="1" customWidth="1" outlineLevel="1"/>
    <col min="11" max="12" width="10.75" style="3" hidden="1" customWidth="1" outlineLevel="1"/>
    <col min="13" max="13" width="4.625" style="3" hidden="1" customWidth="1" outlineLevel="1"/>
    <col min="14" max="16384" width="11.125" style="3"/>
  </cols>
  <sheetData>
    <row r="1" spans="1:13">
      <c r="A1" s="3"/>
      <c r="B1" s="4" t="s">
        <v>2</v>
      </c>
      <c r="C1" s="4" t="s">
        <v>40</v>
      </c>
      <c r="D1" s="4" t="s">
        <v>1</v>
      </c>
      <c r="E1" s="4" t="s">
        <v>41</v>
      </c>
      <c r="H1" s="3"/>
      <c r="I1" s="4" t="s">
        <v>2</v>
      </c>
      <c r="J1" s="4" t="s">
        <v>40</v>
      </c>
      <c r="K1" s="4" t="s">
        <v>1</v>
      </c>
      <c r="L1" s="4" t="s">
        <v>41</v>
      </c>
    </row>
    <row r="2" spans="1:13">
      <c r="A2" s="3"/>
      <c r="B2" s="5" t="s">
        <v>61</v>
      </c>
      <c r="C2" s="42"/>
      <c r="D2" s="43"/>
      <c r="E2" s="41"/>
      <c r="H2" s="3"/>
      <c r="I2" s="5" t="s">
        <v>61</v>
      </c>
      <c r="J2" s="44"/>
      <c r="K2" s="41"/>
      <c r="L2" s="41"/>
    </row>
    <row r="3" spans="1:13">
      <c r="B3" s="39" t="str">
        <f ca="1">IFERROR(_xlfn.FORMULATEXT(C2),"")</f>
        <v/>
      </c>
      <c r="I3" s="39" t="str">
        <f ca="1">IFERROR(_xlfn.FORMULATEXT(J2),"")</f>
        <v/>
      </c>
    </row>
    <row r="4" spans="1:13">
      <c r="B4" s="40" t="str">
        <f ca="1">IFERROR(_xlfn.FORMULATEXT(D2),"")</f>
        <v/>
      </c>
      <c r="I4" s="40" t="str">
        <f ca="1">IFERROR(_xlfn.FORMULATEXT(K2),"")</f>
        <v/>
      </c>
    </row>
    <row r="6" spans="1:13">
      <c r="A6" s="4" t="s">
        <v>1</v>
      </c>
      <c r="B6" s="4" t="s">
        <v>39</v>
      </c>
      <c r="C6" s="4" t="s">
        <v>40</v>
      </c>
      <c r="D6" s="4" t="s">
        <v>105</v>
      </c>
      <c r="E6" s="4" t="s">
        <v>41</v>
      </c>
      <c r="F6" s="4" t="s">
        <v>42</v>
      </c>
      <c r="H6" s="4" t="s">
        <v>1</v>
      </c>
      <c r="I6" s="4" t="s">
        <v>39</v>
      </c>
      <c r="J6" s="4" t="s">
        <v>40</v>
      </c>
      <c r="K6" s="4" t="s">
        <v>105</v>
      </c>
      <c r="L6" s="4" t="s">
        <v>41</v>
      </c>
      <c r="M6" s="4" t="s">
        <v>42</v>
      </c>
    </row>
    <row r="7" spans="1:13">
      <c r="A7" s="35" t="s">
        <v>43</v>
      </c>
      <c r="B7" s="35" t="s">
        <v>44</v>
      </c>
      <c r="C7" s="36" t="s">
        <v>45</v>
      </c>
      <c r="D7" s="37">
        <v>84</v>
      </c>
      <c r="E7" s="35">
        <v>15</v>
      </c>
      <c r="F7" s="35">
        <v>11</v>
      </c>
      <c r="H7" s="35" t="s">
        <v>43</v>
      </c>
      <c r="I7" s="35" t="s">
        <v>44</v>
      </c>
      <c r="J7" s="36" t="s">
        <v>45</v>
      </c>
      <c r="K7" s="37">
        <v>84</v>
      </c>
      <c r="L7" s="35">
        <v>15</v>
      </c>
      <c r="M7" s="35">
        <v>11</v>
      </c>
    </row>
    <row r="8" spans="1:13">
      <c r="A8" s="35" t="s">
        <v>43</v>
      </c>
      <c r="B8" s="35" t="s">
        <v>46</v>
      </c>
      <c r="C8" s="36" t="s">
        <v>47</v>
      </c>
      <c r="D8" s="37">
        <v>60.75</v>
      </c>
      <c r="E8" s="35">
        <v>15</v>
      </c>
      <c r="F8" s="35">
        <v>72</v>
      </c>
      <c r="H8" s="35" t="s">
        <v>43</v>
      </c>
      <c r="I8" s="35" t="s">
        <v>46</v>
      </c>
      <c r="J8" s="36" t="s">
        <v>47</v>
      </c>
      <c r="K8" s="37">
        <v>60.75</v>
      </c>
      <c r="L8" s="35">
        <v>15</v>
      </c>
      <c r="M8" s="35">
        <v>72</v>
      </c>
    </row>
    <row r="9" spans="1:13">
      <c r="A9" s="35" t="s">
        <v>43</v>
      </c>
      <c r="B9" s="35" t="s">
        <v>48</v>
      </c>
      <c r="C9" s="36" t="s">
        <v>49</v>
      </c>
      <c r="D9" s="37">
        <v>49</v>
      </c>
      <c r="E9" s="35">
        <v>12</v>
      </c>
      <c r="F9" s="35">
        <v>42</v>
      </c>
      <c r="H9" s="35" t="s">
        <v>43</v>
      </c>
      <c r="I9" s="35" t="s">
        <v>48</v>
      </c>
      <c r="J9" s="36" t="s">
        <v>49</v>
      </c>
      <c r="K9" s="37">
        <v>49</v>
      </c>
      <c r="L9" s="35">
        <v>12</v>
      </c>
      <c r="M9" s="35">
        <v>42</v>
      </c>
    </row>
    <row r="10" spans="1:13">
      <c r="A10" s="35" t="s">
        <v>50</v>
      </c>
      <c r="B10" s="35" t="s">
        <v>51</v>
      </c>
      <c r="C10" s="36" t="s">
        <v>52</v>
      </c>
      <c r="D10" s="37">
        <v>83.7</v>
      </c>
      <c r="E10" s="35">
        <v>16</v>
      </c>
      <c r="F10" s="35">
        <v>14</v>
      </c>
      <c r="H10" s="35" t="s">
        <v>50</v>
      </c>
      <c r="I10" s="35" t="s">
        <v>51</v>
      </c>
      <c r="J10" s="36" t="s">
        <v>52</v>
      </c>
      <c r="K10" s="37">
        <v>83.7</v>
      </c>
      <c r="L10" s="35">
        <v>16</v>
      </c>
      <c r="M10" s="35">
        <v>14</v>
      </c>
    </row>
    <row r="11" spans="1:13">
      <c r="A11" s="35" t="s">
        <v>50</v>
      </c>
      <c r="B11" s="35" t="s">
        <v>53</v>
      </c>
      <c r="C11" s="36" t="s">
        <v>54</v>
      </c>
      <c r="D11" s="37">
        <v>848</v>
      </c>
      <c r="E11" s="35">
        <v>16</v>
      </c>
      <c r="F11" s="35">
        <v>51</v>
      </c>
      <c r="H11" s="35" t="s">
        <v>50</v>
      </c>
      <c r="I11" s="35" t="s">
        <v>53</v>
      </c>
      <c r="J11" s="36" t="s">
        <v>54</v>
      </c>
      <c r="K11" s="37">
        <v>848</v>
      </c>
      <c r="L11" s="35">
        <v>16</v>
      </c>
      <c r="M11" s="35">
        <v>51</v>
      </c>
    </row>
    <row r="12" spans="1:13">
      <c r="A12" s="35" t="s">
        <v>55</v>
      </c>
      <c r="B12" s="35" t="s">
        <v>56</v>
      </c>
      <c r="C12" s="36" t="s">
        <v>57</v>
      </c>
      <c r="D12" s="37">
        <v>126</v>
      </c>
      <c r="E12" s="35">
        <v>13</v>
      </c>
      <c r="F12" s="35">
        <v>65</v>
      </c>
      <c r="H12" s="35" t="s">
        <v>55</v>
      </c>
      <c r="I12" s="35" t="s">
        <v>56</v>
      </c>
      <c r="J12" s="36" t="s">
        <v>57</v>
      </c>
      <c r="K12" s="37">
        <v>126</v>
      </c>
      <c r="L12" s="35">
        <v>13</v>
      </c>
      <c r="M12" s="35">
        <v>65</v>
      </c>
    </row>
    <row r="13" spans="1:13">
      <c r="A13" s="35" t="s">
        <v>58</v>
      </c>
      <c r="B13" s="35" t="s">
        <v>59</v>
      </c>
      <c r="C13" s="36" t="s">
        <v>60</v>
      </c>
      <c r="D13" s="37">
        <v>50.4</v>
      </c>
      <c r="E13" s="35">
        <v>12</v>
      </c>
      <c r="F13" s="35">
        <v>22</v>
      </c>
      <c r="H13" s="35" t="s">
        <v>58</v>
      </c>
      <c r="I13" s="35" t="s">
        <v>59</v>
      </c>
      <c r="J13" s="36" t="s">
        <v>60</v>
      </c>
      <c r="K13" s="37">
        <v>50.4</v>
      </c>
      <c r="L13" s="35">
        <v>12</v>
      </c>
      <c r="M13" s="35">
        <v>22</v>
      </c>
    </row>
    <row r="14" spans="1:13">
      <c r="A14" s="35" t="s">
        <v>58</v>
      </c>
      <c r="B14" s="35" t="s">
        <v>61</v>
      </c>
      <c r="C14" s="36" t="s">
        <v>62</v>
      </c>
      <c r="D14" s="37">
        <v>117</v>
      </c>
      <c r="E14" s="35">
        <v>12</v>
      </c>
      <c r="F14" s="35">
        <v>57</v>
      </c>
      <c r="H14" s="35" t="s">
        <v>58</v>
      </c>
      <c r="I14" s="35" t="s">
        <v>61</v>
      </c>
      <c r="J14" s="36" t="s">
        <v>62</v>
      </c>
      <c r="K14" s="37">
        <v>117</v>
      </c>
      <c r="L14" s="35">
        <v>12</v>
      </c>
      <c r="M14" s="35">
        <v>57</v>
      </c>
    </row>
    <row r="15" spans="1:13">
      <c r="A15" s="35" t="s">
        <v>55</v>
      </c>
      <c r="B15" s="35" t="s">
        <v>63</v>
      </c>
      <c r="C15" s="36" t="s">
        <v>64</v>
      </c>
      <c r="D15" s="37">
        <v>38.5</v>
      </c>
      <c r="E15" s="35">
        <v>14</v>
      </c>
      <c r="F15" s="35">
        <v>41</v>
      </c>
      <c r="H15" s="35" t="s">
        <v>55</v>
      </c>
      <c r="I15" s="35" t="s">
        <v>63</v>
      </c>
      <c r="J15" s="36" t="s">
        <v>64</v>
      </c>
      <c r="K15" s="37">
        <v>38.5</v>
      </c>
      <c r="L15" s="35">
        <v>14</v>
      </c>
      <c r="M15" s="35">
        <v>41</v>
      </c>
    </row>
    <row r="16" spans="1:13">
      <c r="A16" s="35" t="s">
        <v>65</v>
      </c>
      <c r="B16" s="35" t="s">
        <v>66</v>
      </c>
      <c r="C16" s="36" t="s">
        <v>67</v>
      </c>
      <c r="D16" s="37">
        <v>1296</v>
      </c>
      <c r="E16" s="35">
        <v>17</v>
      </c>
      <c r="F16" s="35">
        <v>20</v>
      </c>
      <c r="H16" s="35" t="s">
        <v>65</v>
      </c>
      <c r="I16" s="35" t="s">
        <v>66</v>
      </c>
      <c r="J16" s="36" t="s">
        <v>67</v>
      </c>
      <c r="K16" s="37">
        <v>1296</v>
      </c>
      <c r="L16" s="35">
        <v>17</v>
      </c>
      <c r="M16" s="35">
        <v>20</v>
      </c>
    </row>
    <row r="17" spans="1:13">
      <c r="A17" s="35" t="s">
        <v>65</v>
      </c>
      <c r="B17" s="35" t="s">
        <v>68</v>
      </c>
      <c r="C17" s="36" t="s">
        <v>69</v>
      </c>
      <c r="D17" s="37">
        <v>25</v>
      </c>
      <c r="E17" s="35">
        <v>15</v>
      </c>
      <c r="F17" s="35">
        <v>33</v>
      </c>
      <c r="H17" s="35" t="s">
        <v>65</v>
      </c>
      <c r="I17" s="35" t="s">
        <v>68</v>
      </c>
      <c r="J17" s="36" t="s">
        <v>69</v>
      </c>
      <c r="K17" s="37">
        <v>25</v>
      </c>
      <c r="L17" s="35">
        <v>15</v>
      </c>
      <c r="M17" s="35">
        <v>33</v>
      </c>
    </row>
    <row r="18" spans="1:13">
      <c r="A18" s="35" t="s">
        <v>65</v>
      </c>
      <c r="B18" s="35" t="s">
        <v>70</v>
      </c>
      <c r="C18" s="36" t="s">
        <v>71</v>
      </c>
      <c r="D18" s="37">
        <v>544</v>
      </c>
      <c r="E18" s="35">
        <v>15</v>
      </c>
      <c r="F18" s="35">
        <v>60</v>
      </c>
      <c r="H18" s="35" t="s">
        <v>65</v>
      </c>
      <c r="I18" s="35" t="s">
        <v>70</v>
      </c>
      <c r="J18" s="36" t="s">
        <v>71</v>
      </c>
      <c r="K18" s="37">
        <v>544</v>
      </c>
      <c r="L18" s="35">
        <v>15</v>
      </c>
      <c r="M18" s="35">
        <v>60</v>
      </c>
    </row>
    <row r="19" spans="1:13">
      <c r="A19" s="35" t="s">
        <v>55</v>
      </c>
      <c r="B19" s="35" t="s">
        <v>72</v>
      </c>
      <c r="C19" s="36" t="s">
        <v>73</v>
      </c>
      <c r="D19" s="37">
        <v>302.39999999999998</v>
      </c>
      <c r="E19" s="35">
        <v>11</v>
      </c>
      <c r="F19" s="35">
        <v>39</v>
      </c>
      <c r="H19" s="35" t="s">
        <v>55</v>
      </c>
      <c r="I19" s="35" t="s">
        <v>72</v>
      </c>
      <c r="J19" s="36" t="s">
        <v>73</v>
      </c>
      <c r="K19" s="37">
        <v>302.39999999999998</v>
      </c>
      <c r="L19" s="35">
        <v>11</v>
      </c>
      <c r="M19" s="35">
        <v>39</v>
      </c>
    </row>
    <row r="20" spans="1:13">
      <c r="A20" s="35" t="s">
        <v>55</v>
      </c>
      <c r="B20" s="35" t="s">
        <v>74</v>
      </c>
      <c r="C20" s="36" t="s">
        <v>75</v>
      </c>
      <c r="D20" s="37">
        <v>320</v>
      </c>
      <c r="E20" s="35">
        <v>17</v>
      </c>
      <c r="F20" s="35">
        <v>49</v>
      </c>
      <c r="H20" s="35" t="s">
        <v>55</v>
      </c>
      <c r="I20" s="35" t="s">
        <v>74</v>
      </c>
      <c r="J20" s="36" t="s">
        <v>75</v>
      </c>
      <c r="K20" s="37">
        <v>320</v>
      </c>
      <c r="L20" s="35">
        <v>17</v>
      </c>
      <c r="M20" s="35">
        <v>49</v>
      </c>
    </row>
    <row r="21" spans="1:13">
      <c r="A21" s="35" t="s">
        <v>55</v>
      </c>
      <c r="B21" s="35" t="s">
        <v>76</v>
      </c>
      <c r="C21" s="36" t="s">
        <v>77</v>
      </c>
      <c r="D21" s="37">
        <v>100</v>
      </c>
      <c r="E21" s="35">
        <v>15</v>
      </c>
      <c r="F21" s="35">
        <v>31</v>
      </c>
      <c r="H21" s="35" t="s">
        <v>55</v>
      </c>
      <c r="I21" s="35" t="s">
        <v>76</v>
      </c>
      <c r="J21" s="36" t="s">
        <v>77</v>
      </c>
      <c r="K21" s="37">
        <v>100</v>
      </c>
      <c r="L21" s="35">
        <v>15</v>
      </c>
      <c r="M21" s="35">
        <v>31</v>
      </c>
    </row>
    <row r="22" spans="1:13">
      <c r="A22" s="35" t="s">
        <v>78</v>
      </c>
      <c r="B22" s="35" t="s">
        <v>79</v>
      </c>
      <c r="C22" s="36" t="s">
        <v>80</v>
      </c>
      <c r="D22" s="37">
        <v>27</v>
      </c>
      <c r="E22" s="35">
        <v>11</v>
      </c>
      <c r="F22" s="35">
        <v>24</v>
      </c>
      <c r="H22" s="35" t="s">
        <v>78</v>
      </c>
      <c r="I22" s="35" t="s">
        <v>79</v>
      </c>
      <c r="J22" s="36" t="s">
        <v>80</v>
      </c>
      <c r="K22" s="37">
        <v>27</v>
      </c>
      <c r="L22" s="35">
        <v>11</v>
      </c>
      <c r="M22" s="35">
        <v>24</v>
      </c>
    </row>
    <row r="23" spans="1:13">
      <c r="A23" s="35" t="s">
        <v>78</v>
      </c>
      <c r="B23" s="35" t="s">
        <v>81</v>
      </c>
      <c r="C23" s="36" t="s">
        <v>82</v>
      </c>
      <c r="D23" s="37">
        <v>201.6</v>
      </c>
      <c r="E23" s="35">
        <v>10</v>
      </c>
      <c r="F23" s="35">
        <v>55</v>
      </c>
      <c r="H23" s="35" t="s">
        <v>78</v>
      </c>
      <c r="I23" s="35" t="s">
        <v>81</v>
      </c>
      <c r="J23" s="36" t="s">
        <v>82</v>
      </c>
      <c r="K23" s="37">
        <v>201.6</v>
      </c>
      <c r="L23" s="35">
        <v>10</v>
      </c>
      <c r="M23" s="35">
        <v>55</v>
      </c>
    </row>
    <row r="24" spans="1:13">
      <c r="A24" s="35" t="s">
        <v>78</v>
      </c>
      <c r="B24" s="35" t="s">
        <v>83</v>
      </c>
      <c r="C24" s="36" t="s">
        <v>84</v>
      </c>
      <c r="D24" s="37">
        <v>84</v>
      </c>
      <c r="E24" s="35">
        <v>16</v>
      </c>
      <c r="F24" s="35">
        <v>74</v>
      </c>
      <c r="H24" s="35" t="s">
        <v>78</v>
      </c>
      <c r="I24" s="35" t="s">
        <v>83</v>
      </c>
      <c r="J24" s="36" t="s">
        <v>84</v>
      </c>
      <c r="K24" s="37">
        <v>84</v>
      </c>
      <c r="L24" s="35">
        <v>16</v>
      </c>
      <c r="M24" s="35">
        <v>74</v>
      </c>
    </row>
    <row r="25" spans="1:13">
      <c r="A25" s="35" t="s">
        <v>85</v>
      </c>
      <c r="B25" s="35" t="s">
        <v>86</v>
      </c>
      <c r="C25" s="36" t="s">
        <v>87</v>
      </c>
      <c r="D25" s="37">
        <v>152</v>
      </c>
      <c r="E25" s="35">
        <v>11</v>
      </c>
      <c r="F25" s="35">
        <v>2</v>
      </c>
      <c r="H25" s="35" t="s">
        <v>85</v>
      </c>
      <c r="I25" s="35" t="s">
        <v>86</v>
      </c>
      <c r="J25" s="36" t="s">
        <v>87</v>
      </c>
      <c r="K25" s="37">
        <v>152</v>
      </c>
      <c r="L25" s="35">
        <v>11</v>
      </c>
      <c r="M25" s="35">
        <v>2</v>
      </c>
    </row>
    <row r="26" spans="1:13">
      <c r="A26" s="35" t="s">
        <v>85</v>
      </c>
      <c r="B26" s="35" t="s">
        <v>88</v>
      </c>
      <c r="C26" s="36" t="s">
        <v>89</v>
      </c>
      <c r="D26" s="37">
        <v>243.25</v>
      </c>
      <c r="E26" s="35">
        <v>17</v>
      </c>
      <c r="F26" s="35">
        <v>16</v>
      </c>
      <c r="H26" s="35" t="s">
        <v>85</v>
      </c>
      <c r="I26" s="35" t="s">
        <v>88</v>
      </c>
      <c r="J26" s="36" t="s">
        <v>89</v>
      </c>
      <c r="K26" s="37">
        <v>243.25</v>
      </c>
      <c r="L26" s="35">
        <v>17</v>
      </c>
      <c r="M26" s="35">
        <v>16</v>
      </c>
    </row>
    <row r="27" spans="1:13">
      <c r="A27" s="35" t="s">
        <v>85</v>
      </c>
      <c r="B27" s="35" t="s">
        <v>90</v>
      </c>
      <c r="C27" s="36" t="s">
        <v>91</v>
      </c>
      <c r="D27" s="37">
        <v>660</v>
      </c>
      <c r="E27" s="35">
        <v>15</v>
      </c>
      <c r="F27" s="35">
        <v>59</v>
      </c>
      <c r="H27" s="35" t="s">
        <v>85</v>
      </c>
      <c r="I27" s="35" t="s">
        <v>90</v>
      </c>
      <c r="J27" s="36" t="s">
        <v>91</v>
      </c>
      <c r="K27" s="37">
        <v>660</v>
      </c>
      <c r="L27" s="35">
        <v>15</v>
      </c>
      <c r="M27" s="35">
        <v>59</v>
      </c>
    </row>
    <row r="28" spans="1:13">
      <c r="A28" s="35" t="s">
        <v>85</v>
      </c>
      <c r="B28" s="35" t="s">
        <v>92</v>
      </c>
      <c r="C28" s="36" t="s">
        <v>93</v>
      </c>
      <c r="D28" s="37">
        <v>190</v>
      </c>
      <c r="E28" s="35">
        <v>14</v>
      </c>
      <c r="F28" s="35">
        <v>36</v>
      </c>
      <c r="H28" s="35" t="s">
        <v>85</v>
      </c>
      <c r="I28" s="35" t="s">
        <v>92</v>
      </c>
      <c r="J28" s="36" t="s">
        <v>93</v>
      </c>
      <c r="K28" s="37">
        <v>190</v>
      </c>
      <c r="L28" s="35">
        <v>14</v>
      </c>
      <c r="M28" s="35">
        <v>36</v>
      </c>
    </row>
    <row r="29" spans="1:13">
      <c r="A29" s="35" t="s">
        <v>94</v>
      </c>
      <c r="B29" s="35" t="s">
        <v>95</v>
      </c>
      <c r="C29" s="36" t="s">
        <v>96</v>
      </c>
      <c r="D29" s="37">
        <v>62.4</v>
      </c>
      <c r="E29" s="35">
        <v>13</v>
      </c>
      <c r="F29" s="35">
        <v>77</v>
      </c>
      <c r="H29" s="35" t="s">
        <v>94</v>
      </c>
      <c r="I29" s="35" t="s">
        <v>95</v>
      </c>
      <c r="J29" s="36" t="s">
        <v>96</v>
      </c>
      <c r="K29" s="37">
        <v>62.4</v>
      </c>
      <c r="L29" s="35">
        <v>13</v>
      </c>
      <c r="M29" s="35">
        <v>77</v>
      </c>
    </row>
    <row r="30" spans="1:13">
      <c r="A30" s="35" t="s">
        <v>94</v>
      </c>
      <c r="B30" s="35" t="s">
        <v>97</v>
      </c>
      <c r="C30" s="36" t="s">
        <v>98</v>
      </c>
      <c r="D30" s="37">
        <v>196.5</v>
      </c>
      <c r="E30" s="35">
        <v>10</v>
      </c>
      <c r="F30" s="35">
        <v>53</v>
      </c>
      <c r="H30" s="35" t="s">
        <v>94</v>
      </c>
      <c r="I30" s="35" t="s">
        <v>97</v>
      </c>
      <c r="J30" s="36" t="s">
        <v>98</v>
      </c>
      <c r="K30" s="37">
        <v>196.5</v>
      </c>
      <c r="L30" s="35">
        <v>10</v>
      </c>
      <c r="M30" s="35">
        <v>53</v>
      </c>
    </row>
    <row r="31" spans="1:13">
      <c r="A31" s="35" t="s">
        <v>99</v>
      </c>
      <c r="B31" s="35" t="s">
        <v>100</v>
      </c>
      <c r="C31" s="36" t="s">
        <v>101</v>
      </c>
      <c r="D31" s="37">
        <v>438.75</v>
      </c>
      <c r="E31" s="35">
        <v>17</v>
      </c>
      <c r="F31" s="35">
        <v>27</v>
      </c>
      <c r="H31" s="35" t="s">
        <v>99</v>
      </c>
      <c r="I31" s="35" t="s">
        <v>100</v>
      </c>
      <c r="J31" s="36" t="s">
        <v>101</v>
      </c>
      <c r="K31" s="37">
        <v>438.75</v>
      </c>
      <c r="L31" s="35">
        <v>17</v>
      </c>
      <c r="M31" s="35">
        <v>27</v>
      </c>
    </row>
    <row r="32" spans="1:13">
      <c r="A32" s="35" t="s">
        <v>102</v>
      </c>
      <c r="B32" s="35" t="s">
        <v>103</v>
      </c>
      <c r="C32" s="36" t="s">
        <v>104</v>
      </c>
      <c r="D32" s="37">
        <v>552.5</v>
      </c>
      <c r="E32" s="35">
        <v>13</v>
      </c>
      <c r="F32" s="35">
        <v>5</v>
      </c>
      <c r="H32" s="35" t="s">
        <v>102</v>
      </c>
      <c r="I32" s="35" t="s">
        <v>103</v>
      </c>
      <c r="J32" s="36" t="s">
        <v>104</v>
      </c>
      <c r="K32" s="37">
        <v>552.5</v>
      </c>
      <c r="L32" s="35">
        <v>13</v>
      </c>
      <c r="M32" s="35">
        <v>5</v>
      </c>
    </row>
  </sheetData>
  <conditionalFormatting sqref="B7:C32">
    <cfRule type="duplicateValues" dxfId="2" priority="6"/>
  </conditionalFormatting>
  <conditionalFormatting sqref="I7:J32">
    <cfRule type="duplicateValues" dxfId="1" priority="1"/>
  </conditionalFormatting>
  <pageMargins left="0.75" right="0.75" top="1" bottom="1" header="0.5" footer="0.5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B6E6D-B2AC-C849-92B8-07ED0E81C688}">
  <sheetPr>
    <tabColor theme="7" tint="0.79998168889431442"/>
  </sheetPr>
  <dimension ref="A1:E10"/>
  <sheetViews>
    <sheetView zoomScaleNormal="100" workbookViewId="0">
      <selection activeCell="D2" sqref="D2"/>
    </sheetView>
  </sheetViews>
  <sheetFormatPr baseColWidth="10" defaultColWidth="11.125" defaultRowHeight="15"/>
  <cols>
    <col min="1" max="2" width="13.875" style="2" customWidth="1"/>
    <col min="3" max="4" width="11.125" style="3"/>
    <col min="5" max="5" width="11.125" style="2"/>
    <col min="6" max="16384" width="11.125" style="3"/>
  </cols>
  <sheetData>
    <row r="1" spans="1:5" s="1" customFormat="1">
      <c r="A1" s="4" t="s">
        <v>31</v>
      </c>
      <c r="B1" s="4" t="s">
        <v>32</v>
      </c>
      <c r="D1" s="4" t="s">
        <v>31</v>
      </c>
      <c r="E1" s="4" t="s">
        <v>32</v>
      </c>
    </row>
    <row r="2" spans="1:5">
      <c r="A2" s="2">
        <v>1</v>
      </c>
      <c r="B2" s="2" t="s">
        <v>3</v>
      </c>
      <c r="D2" s="5">
        <v>1</v>
      </c>
      <c r="E2" s="6" t="str">
        <f>_xlfn.XLOOKUP(D2,A2:A10,B2:B10,"ID fehlt")</f>
        <v>A</v>
      </c>
    </row>
    <row r="3" spans="1:5">
      <c r="A3" s="2">
        <v>2</v>
      </c>
      <c r="B3" s="2" t="s">
        <v>4</v>
      </c>
    </row>
    <row r="4" spans="1:5">
      <c r="A4" s="7" t="s">
        <v>7</v>
      </c>
      <c r="B4" s="2" t="s">
        <v>5</v>
      </c>
    </row>
    <row r="5" spans="1:5">
      <c r="A5" s="2">
        <v>4</v>
      </c>
      <c r="B5" s="32" t="s">
        <v>3</v>
      </c>
    </row>
    <row r="6" spans="1:5">
      <c r="A6" s="7" t="s">
        <v>8</v>
      </c>
      <c r="B6" s="32" t="s">
        <v>3</v>
      </c>
    </row>
    <row r="7" spans="1:5" s="1" customFormat="1">
      <c r="A7" s="2">
        <v>6</v>
      </c>
      <c r="B7" s="32" t="s">
        <v>5</v>
      </c>
    </row>
    <row r="8" spans="1:5">
      <c r="A8" s="7" t="s">
        <v>9</v>
      </c>
      <c r="B8" s="32" t="s">
        <v>5</v>
      </c>
    </row>
    <row r="9" spans="1:5">
      <c r="A9" s="2">
        <v>8</v>
      </c>
      <c r="B9" s="32" t="s">
        <v>4</v>
      </c>
    </row>
    <row r="10" spans="1:5">
      <c r="A10" s="2">
        <v>9</v>
      </c>
      <c r="B10" s="32" t="s">
        <v>3</v>
      </c>
    </row>
  </sheetData>
  <pageMargins left="0.75" right="0.75" top="1" bottom="1" header="0.5" footer="0.5"/>
  <pageSetup paperSize="9" orientation="portrait" r:id="rId1"/>
  <ignoredErrors>
    <ignoredError sqref="A4 A6 A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5098C-54F4-9940-B2AB-A77A0DC08CFF}">
  <dimension ref="A1:G20"/>
  <sheetViews>
    <sheetView zoomScaleNormal="100" workbookViewId="0">
      <selection activeCell="G2" sqref="G2"/>
    </sheetView>
  </sheetViews>
  <sheetFormatPr baseColWidth="10" defaultColWidth="11.125" defaultRowHeight="15"/>
  <cols>
    <col min="1" max="1" width="13" style="3" bestFit="1" customWidth="1"/>
    <col min="2" max="16384" width="11.125" style="3"/>
  </cols>
  <sheetData>
    <row r="1" spans="1:7">
      <c r="A1" s="4" t="s">
        <v>107</v>
      </c>
      <c r="B1" s="4" t="s">
        <v>106</v>
      </c>
      <c r="C1" s="4" t="s">
        <v>143</v>
      </c>
      <c r="E1" s="46" t="s">
        <v>107</v>
      </c>
      <c r="F1" s="46" t="s">
        <v>106</v>
      </c>
      <c r="G1" s="46" t="s">
        <v>143</v>
      </c>
    </row>
    <row r="2" spans="1:7">
      <c r="A2" s="34" t="s">
        <v>121</v>
      </c>
      <c r="B2" s="34" t="s">
        <v>120</v>
      </c>
      <c r="C2" s="32">
        <v>2124</v>
      </c>
      <c r="E2" s="38" t="s">
        <v>113</v>
      </c>
      <c r="F2" s="38" t="s">
        <v>112</v>
      </c>
      <c r="G2" s="45" t="s">
        <v>144</v>
      </c>
    </row>
    <row r="3" spans="1:7">
      <c r="A3" s="34" t="s">
        <v>142</v>
      </c>
      <c r="B3" s="34" t="s">
        <v>141</v>
      </c>
      <c r="C3" s="32">
        <v>2124</v>
      </c>
    </row>
    <row r="4" spans="1:7">
      <c r="A4" s="34" t="s">
        <v>125</v>
      </c>
      <c r="B4" s="34" t="s">
        <v>124</v>
      </c>
      <c r="C4" s="32">
        <v>2438</v>
      </c>
    </row>
    <row r="5" spans="1:7">
      <c r="A5" s="34" t="s">
        <v>125</v>
      </c>
      <c r="B5" s="34" t="s">
        <v>131</v>
      </c>
      <c r="C5" s="32">
        <v>1473</v>
      </c>
    </row>
    <row r="6" spans="1:7" s="1" customFormat="1">
      <c r="A6" s="34" t="s">
        <v>127</v>
      </c>
      <c r="B6" s="34" t="s">
        <v>126</v>
      </c>
      <c r="C6" s="32">
        <v>1384</v>
      </c>
    </row>
    <row r="7" spans="1:7">
      <c r="A7" s="34" t="s">
        <v>123</v>
      </c>
      <c r="B7" s="34" t="s">
        <v>122</v>
      </c>
      <c r="C7" s="32">
        <v>1224</v>
      </c>
    </row>
    <row r="8" spans="1:7">
      <c r="A8" s="34" t="s">
        <v>129</v>
      </c>
      <c r="B8" s="34" t="s">
        <v>140</v>
      </c>
      <c r="C8" s="32">
        <v>2250</v>
      </c>
    </row>
    <row r="9" spans="1:7">
      <c r="A9" s="34" t="s">
        <v>129</v>
      </c>
      <c r="B9" s="34" t="s">
        <v>128</v>
      </c>
      <c r="C9" s="32">
        <v>1823</v>
      </c>
    </row>
    <row r="10" spans="1:7">
      <c r="A10" s="34" t="s">
        <v>109</v>
      </c>
      <c r="B10" s="34" t="s">
        <v>108</v>
      </c>
      <c r="C10" s="32">
        <v>1313</v>
      </c>
    </row>
    <row r="11" spans="1:7">
      <c r="A11" s="34" t="s">
        <v>113</v>
      </c>
      <c r="B11" s="34" t="s">
        <v>130</v>
      </c>
      <c r="C11" s="32">
        <v>1400</v>
      </c>
    </row>
    <row r="12" spans="1:7">
      <c r="A12" s="34" t="s">
        <v>113</v>
      </c>
      <c r="B12" s="34" t="s">
        <v>112</v>
      </c>
      <c r="C12" s="32">
        <v>1743</v>
      </c>
    </row>
    <row r="13" spans="1:7">
      <c r="A13" s="34" t="s">
        <v>119</v>
      </c>
      <c r="B13" s="34" t="s">
        <v>118</v>
      </c>
      <c r="C13" s="32">
        <v>2353</v>
      </c>
    </row>
    <row r="14" spans="1:7">
      <c r="A14" s="34" t="s">
        <v>115</v>
      </c>
      <c r="B14" s="34" t="s">
        <v>114</v>
      </c>
      <c r="C14" s="32">
        <v>2073</v>
      </c>
    </row>
    <row r="15" spans="1:7">
      <c r="A15" s="34" t="s">
        <v>133</v>
      </c>
      <c r="B15" s="34" t="s">
        <v>132</v>
      </c>
      <c r="C15" s="32">
        <v>1486</v>
      </c>
    </row>
    <row r="16" spans="1:7">
      <c r="A16" s="34" t="s">
        <v>117</v>
      </c>
      <c r="B16" s="34" t="s">
        <v>116</v>
      </c>
      <c r="C16" s="32">
        <v>1693</v>
      </c>
    </row>
    <row r="17" spans="1:3">
      <c r="A17" s="34" t="s">
        <v>135</v>
      </c>
      <c r="B17" s="34" t="s">
        <v>134</v>
      </c>
      <c r="C17" s="32">
        <v>2494</v>
      </c>
    </row>
    <row r="18" spans="1:3">
      <c r="A18" s="34" t="s">
        <v>111</v>
      </c>
      <c r="B18" s="34" t="s">
        <v>110</v>
      </c>
      <c r="C18" s="32">
        <v>1928</v>
      </c>
    </row>
    <row r="19" spans="1:3">
      <c r="A19" s="34" t="s">
        <v>137</v>
      </c>
      <c r="B19" s="34" t="s">
        <v>136</v>
      </c>
      <c r="C19" s="32">
        <v>1354</v>
      </c>
    </row>
    <row r="20" spans="1:3">
      <c r="A20" s="34" t="s">
        <v>139</v>
      </c>
      <c r="B20" s="34" t="s">
        <v>138</v>
      </c>
      <c r="C20" s="32">
        <v>1971</v>
      </c>
    </row>
  </sheetData>
  <sortState xmlns:xlrd2="http://schemas.microsoft.com/office/spreadsheetml/2017/richdata2" ref="A2:B22">
    <sortCondition ref="A8:A22"/>
  </sortState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FC6B7-BE6C-4E07-99B6-100AE09E91A9}">
  <dimension ref="A1:F9"/>
  <sheetViews>
    <sheetView zoomScaleNormal="100" workbookViewId="0">
      <selection activeCell="C2" sqref="C2"/>
    </sheetView>
  </sheetViews>
  <sheetFormatPr baseColWidth="10" defaultColWidth="11.125" defaultRowHeight="15"/>
  <cols>
    <col min="1" max="1" width="13.875" style="2" customWidth="1"/>
    <col min="2" max="6" width="13.75" style="3" customWidth="1"/>
    <col min="7" max="16384" width="11.125" style="3"/>
  </cols>
  <sheetData>
    <row r="1" spans="1:6">
      <c r="A1" s="46" t="s">
        <v>145</v>
      </c>
      <c r="B1" s="46" t="s">
        <v>146</v>
      </c>
      <c r="C1" s="46" t="s">
        <v>0</v>
      </c>
    </row>
    <row r="2" spans="1:6">
      <c r="A2" s="49">
        <f ca="1">DATE(YEAR(TODAY()),6,15)</f>
        <v>45458</v>
      </c>
      <c r="B2" s="32" t="s">
        <v>5</v>
      </c>
      <c r="C2" s="51"/>
    </row>
    <row r="5" spans="1:6">
      <c r="A5" s="46" t="s">
        <v>147</v>
      </c>
      <c r="B5" s="50">
        <f ca="1">DATE(YEAR(TODAY()),1,1)</f>
        <v>45292</v>
      </c>
      <c r="C5" s="50">
        <f ca="1">DATE(YEAR(TODAY()),3,20)</f>
        <v>45371</v>
      </c>
      <c r="D5" s="50">
        <f ca="1">DATE(YEAR(TODAY()),6,10)</f>
        <v>45453</v>
      </c>
      <c r="E5" s="50">
        <f ca="1">DATE(YEAR(TODAY()),9,15)</f>
        <v>45550</v>
      </c>
      <c r="F5" s="50">
        <f ca="1">DATE(YEAR(TODAY()),11,1)</f>
        <v>45597</v>
      </c>
    </row>
    <row r="6" spans="1:6">
      <c r="A6" s="48" t="s">
        <v>3</v>
      </c>
      <c r="B6" s="47">
        <v>125</v>
      </c>
      <c r="C6" s="47">
        <v>145</v>
      </c>
      <c r="D6" s="47">
        <v>165</v>
      </c>
      <c r="E6" s="47">
        <v>140</v>
      </c>
      <c r="F6" s="47">
        <v>120</v>
      </c>
    </row>
    <row r="7" spans="1:6">
      <c r="A7" s="48" t="s">
        <v>4</v>
      </c>
      <c r="B7" s="47">
        <v>105</v>
      </c>
      <c r="C7" s="47">
        <v>115</v>
      </c>
      <c r="D7" s="47">
        <v>132</v>
      </c>
      <c r="E7" s="47">
        <v>110</v>
      </c>
      <c r="F7" s="47">
        <v>102</v>
      </c>
    </row>
    <row r="8" spans="1:6">
      <c r="A8" s="48" t="s">
        <v>5</v>
      </c>
      <c r="B8" s="47">
        <v>95</v>
      </c>
      <c r="C8" s="47">
        <v>100</v>
      </c>
      <c r="D8" s="52">
        <v>130</v>
      </c>
      <c r="E8" s="47">
        <v>108</v>
      </c>
      <c r="F8" s="47">
        <v>99</v>
      </c>
    </row>
    <row r="9" spans="1:6">
      <c r="A9" s="48" t="s">
        <v>6</v>
      </c>
      <c r="B9" s="47">
        <v>70</v>
      </c>
      <c r="C9" s="47">
        <v>85</v>
      </c>
      <c r="D9" s="47">
        <v>104</v>
      </c>
      <c r="E9" s="47">
        <v>90</v>
      </c>
      <c r="F9" s="47">
        <v>80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Aufgaben vom XVERWEIS </vt:lpstr>
      <vt:lpstr>XVERWEIS</vt:lpstr>
      <vt:lpstr>XVERWEIS - Standard</vt:lpstr>
      <vt:lpstr>XVERWEIS - Problem</vt:lpstr>
      <vt:lpstr>XVERWEIS - Zwei Suchkriterien</vt:lpstr>
      <vt:lpstr>XVERWEIS - Verschachtelt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new media training</dc:creator>
  <cp:keywords/>
  <dc:description/>
  <cp:lastModifiedBy>Stefan Lohkamp</cp:lastModifiedBy>
  <dcterms:created xsi:type="dcterms:W3CDTF">2011-01-09T15:49:20Z</dcterms:created>
  <dcterms:modified xsi:type="dcterms:W3CDTF">2024-03-24T13:51:48Z</dcterms:modified>
  <cp:category/>
</cp:coreProperties>
</file>