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30 Formatieren/"/>
    </mc:Choice>
  </mc:AlternateContent>
  <xr:revisionPtr revIDLastSave="0" documentId="13_ncr:1_{63F90EAD-B257-7248-B57D-BE36CABB7FC7}" xr6:coauthVersionLast="47" xr6:coauthVersionMax="47" xr10:uidLastSave="{00000000-0000-0000-0000-000000000000}"/>
  <bookViews>
    <workbookView xWindow="0" yWindow="500" windowWidth="29760" windowHeight="18100" firstSheet="2" activeTab="2" xr2:uid="{EA7332E7-FE6A-49F1-84F1-C0081F9F18AE}"/>
  </bookViews>
  <sheets>
    <sheet name="Standardformate" sheetId="18" r:id="rId1"/>
    <sheet name="Rahmen" sheetId="9" r:id="rId2"/>
    <sheet name="Verbinden und zentrieren" sheetId="11" r:id="rId3"/>
    <sheet name="Umbrüche" sheetId="10" r:id="rId4"/>
    <sheet name="Zellenformatvorlagen" sheetId="15" r:id="rId5"/>
    <sheet name="Format übertragen" sheetId="17" r:id="rId6"/>
    <sheet name="Formate löschen" sheetId="1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1" l="1"/>
  <c r="E6" i="11"/>
  <c r="E10" i="11"/>
  <c r="E19" i="11" s="1"/>
  <c r="E14" i="11"/>
  <c r="E18" i="11"/>
  <c r="D6" i="11"/>
  <c r="D10" i="11"/>
  <c r="D19" i="11" s="1"/>
  <c r="D14" i="11"/>
  <c r="D18" i="11"/>
  <c r="C6" i="11"/>
  <c r="C10" i="11"/>
  <c r="C14" i="11"/>
  <c r="C19" i="11" s="1"/>
  <c r="C18" i="11"/>
  <c r="B6" i="11"/>
  <c r="B10" i="11"/>
  <c r="B19" i="11" s="1"/>
  <c r="B14" i="11"/>
  <c r="B18" i="11"/>
  <c r="E21" i="16"/>
  <c r="C6" i="16"/>
  <c r="D6" i="16"/>
  <c r="C10" i="16"/>
  <c r="D10" i="16"/>
  <c r="C14" i="16"/>
  <c r="D14" i="16"/>
  <c r="D18" i="16"/>
  <c r="C18" i="16"/>
  <c r="B6" i="16"/>
  <c r="B10" i="16"/>
  <c r="B14" i="16"/>
  <c r="B18" i="16"/>
  <c r="C19" i="16"/>
  <c r="D19" i="16"/>
  <c r="E6" i="16"/>
  <c r="E10" i="16"/>
  <c r="E14" i="16"/>
  <c r="E18" i="16"/>
  <c r="E19" i="16"/>
  <c r="B19" i="16"/>
  <c r="A1" i="16"/>
  <c r="B9" i="17"/>
  <c r="C9" i="17"/>
  <c r="D9" i="17"/>
  <c r="E9" i="17"/>
  <c r="B13" i="17"/>
  <c r="C13" i="17"/>
  <c r="D13" i="17"/>
  <c r="E13" i="17"/>
  <c r="B17" i="17"/>
  <c r="C17" i="17"/>
  <c r="D17" i="17"/>
  <c r="E17" i="17"/>
  <c r="E5" i="17"/>
  <c r="D5" i="17"/>
  <c r="C5" i="17"/>
  <c r="B5" i="17"/>
  <c r="E14" i="15"/>
  <c r="D14" i="15"/>
  <c r="C14" i="15"/>
  <c r="B14" i="15"/>
  <c r="C14" i="9"/>
  <c r="D14" i="9"/>
  <c r="E14" i="9"/>
  <c r="B14" i="9"/>
</calcChain>
</file>

<file path=xl/sharedStrings.xml><?xml version="1.0" encoding="utf-8"?>
<sst xmlns="http://schemas.openxmlformats.org/spreadsheetml/2006/main" count="403" uniqueCount="139">
  <si>
    <t>Titel</t>
  </si>
  <si>
    <t>Nummer</t>
  </si>
  <si>
    <t>Anrede</t>
  </si>
  <si>
    <t>Vorname</t>
  </si>
  <si>
    <t>Nachname</t>
  </si>
  <si>
    <t>Anschrift</t>
  </si>
  <si>
    <t>PLZ</t>
  </si>
  <si>
    <t>Stadt</t>
  </si>
  <si>
    <t>Geburtstag</t>
  </si>
  <si>
    <t>Beitrag</t>
  </si>
  <si>
    <t>Herr</t>
  </si>
  <si>
    <t>Dr.</t>
  </si>
  <si>
    <t>Kevin</t>
  </si>
  <si>
    <t>Lohmann</t>
  </si>
  <si>
    <t>Dachsbau 29</t>
  </si>
  <si>
    <t>52066</t>
  </si>
  <si>
    <t>Aachen</t>
  </si>
  <si>
    <t>Frau</t>
  </si>
  <si>
    <t>Dr. med.</t>
  </si>
  <si>
    <t>Sylvana</t>
  </si>
  <si>
    <t>Wildmoser</t>
  </si>
  <si>
    <t>Bergstraße 35</t>
  </si>
  <si>
    <t>87437</t>
  </si>
  <si>
    <t>Kempten (Allgäu)</t>
  </si>
  <si>
    <t>Erich</t>
  </si>
  <si>
    <t>Birnbaum</t>
  </si>
  <si>
    <t>Am Hippelborn 34</t>
  </si>
  <si>
    <t>99094</t>
  </si>
  <si>
    <t>Erfurt</t>
  </si>
  <si>
    <t>Prof.</t>
  </si>
  <si>
    <t>Renate</t>
  </si>
  <si>
    <t>Melchior</t>
  </si>
  <si>
    <t>Horst</t>
  </si>
  <si>
    <t>Persovic</t>
  </si>
  <si>
    <t>Wiesenweg 67</t>
  </si>
  <si>
    <t>42553</t>
  </si>
  <si>
    <t>Velbert</t>
  </si>
  <si>
    <t>Bärbel</t>
  </si>
  <si>
    <t>Stock</t>
  </si>
  <si>
    <t>Brockenstraße 11</t>
  </si>
  <si>
    <t>38879</t>
  </si>
  <si>
    <t>Schierke</t>
  </si>
  <si>
    <t>Richard</t>
  </si>
  <si>
    <t>Ochmonek</t>
  </si>
  <si>
    <t>Am Zuckerloch 23</t>
  </si>
  <si>
    <t>42111</t>
  </si>
  <si>
    <t>Wuppertal</t>
  </si>
  <si>
    <t>Fritjof</t>
  </si>
  <si>
    <t>Asbeck</t>
  </si>
  <si>
    <t>Hermann-Löns-Weg 4</t>
  </si>
  <si>
    <t>21423</t>
  </si>
  <si>
    <t>Winsen an der Luhe</t>
  </si>
  <si>
    <t>Cengiz</t>
  </si>
  <si>
    <t>Kilic</t>
  </si>
  <si>
    <t>Straße des Bergmanns 59</t>
  </si>
  <si>
    <t>07545</t>
  </si>
  <si>
    <t>Gera</t>
  </si>
  <si>
    <t>Hanna</t>
  </si>
  <si>
    <t>Goblinski</t>
  </si>
  <si>
    <t>Wichernstraße 2</t>
  </si>
  <si>
    <t>04318</t>
  </si>
  <si>
    <t>Leipzig</t>
  </si>
  <si>
    <t>Arnulf</t>
  </si>
  <si>
    <t>Hippenstiel</t>
  </si>
  <si>
    <t>Stütingsberg 40</t>
  </si>
  <si>
    <t>42281</t>
  </si>
  <si>
    <t>Milos</t>
  </si>
  <si>
    <t>Lemanestschuk</t>
  </si>
  <si>
    <t>Ausbau 1</t>
  </si>
  <si>
    <t>17166</t>
  </si>
  <si>
    <t>Groß Wokern</t>
  </si>
  <si>
    <t>Benjamin</t>
  </si>
  <si>
    <t>Fratz</t>
  </si>
  <si>
    <t>Sengelmannsweg 35</t>
  </si>
  <si>
    <t>45219</t>
  </si>
  <si>
    <t>Essen</t>
  </si>
  <si>
    <t>Ulf</t>
  </si>
  <si>
    <t>Dickebohm</t>
  </si>
  <si>
    <t>Zur Dörner Brücke 78</t>
  </si>
  <si>
    <t>42283</t>
  </si>
  <si>
    <t>Elena</t>
  </si>
  <si>
    <t>Rubkova</t>
  </si>
  <si>
    <t>Ringkotten 11</t>
  </si>
  <si>
    <t>42349</t>
  </si>
  <si>
    <t>Anna</t>
  </si>
  <si>
    <t>Tisch</t>
  </si>
  <si>
    <t>Buchenstraße 18</t>
  </si>
  <si>
    <t>09627</t>
  </si>
  <si>
    <t>Bobritzsch-Hilbersdorf</t>
  </si>
  <si>
    <t>Aygül</t>
  </si>
  <si>
    <t>Yildirim</t>
  </si>
  <si>
    <t>Amselbusch 16</t>
  </si>
  <si>
    <t>29640</t>
  </si>
  <si>
    <t>Schneverdingen</t>
  </si>
  <si>
    <t>Jules</t>
  </si>
  <si>
    <t>Zurek</t>
  </si>
  <si>
    <t>Arp-Schnitger-Stieg 19</t>
  </si>
  <si>
    <t>21129</t>
  </si>
  <si>
    <t>Hamburg</t>
  </si>
  <si>
    <t>Wilhelm</t>
  </si>
  <si>
    <t>Busch</t>
  </si>
  <si>
    <t>Schützenstraße 7</t>
  </si>
  <si>
    <t>51465</t>
  </si>
  <si>
    <t>Bergisch Gladbach</t>
  </si>
  <si>
    <t>Maria</t>
  </si>
  <si>
    <t>Kron</t>
  </si>
  <si>
    <t>Eulenweg 13</t>
  </si>
  <si>
    <t>26524</t>
  </si>
  <si>
    <t>Berumbur</t>
  </si>
  <si>
    <t>Charly</t>
  </si>
  <si>
    <t>Beiersmann</t>
  </si>
  <si>
    <t>Moritzstraße 51</t>
  </si>
  <si>
    <t>42117</t>
  </si>
  <si>
    <t>Rabatt %</t>
  </si>
  <si>
    <t>Nord</t>
  </si>
  <si>
    <t>Ost</t>
  </si>
  <si>
    <t>Süd</t>
  </si>
  <si>
    <t>West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</si>
  <si>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</si>
  <si>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</si>
  <si>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</si>
  <si>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</si>
  <si>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</si>
  <si>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</si>
  <si>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</si>
  <si>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</si>
  <si>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</si>
  <si>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</si>
  <si>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</si>
  <si>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</si>
  <si>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Q1</t>
  </si>
  <si>
    <t>Q2</t>
  </si>
  <si>
    <t>Q3</t>
  </si>
  <si>
    <t>Q4</t>
  </si>
  <si>
    <t>Monat</t>
  </si>
  <si>
    <t>Stand:</t>
  </si>
  <si>
    <t>Bemerkungen</t>
  </si>
  <si>
    <t>Mitglieder 2023</t>
  </si>
  <si>
    <t>Eine Überschrift für alle Spalten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</si>
</sst>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\ &quot;€&quot;_-;\-* #,##0\ &quot;€&quot;_-;_-* &quot;-&quot;??\ &quot;€&quot;_-;_-@_-"/>
  </numFmts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theme="4" tint="-0.249977111117893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9" fontId="1" fillId="0" borderId="0" xfId="1" applyFont="1" applyAlignment="1">
      <alignment horizontal="center"/>
    </xf>
    <xf numFmtId="9" fontId="0" fillId="0" borderId="0" xfId="1" applyFont="1"/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right"/>
    </xf>
    <xf numFmtId="0" fontId="1" fillId="2" borderId="2" xfId="0" applyFont="1" applyFill="1" applyBorder="1"/>
    <xf numFmtId="0" fontId="0" fillId="3" borderId="3" xfId="0" applyFill="1" applyBorder="1"/>
    <xf numFmtId="0" fontId="5" fillId="0" borderId="0" xfId="0" applyFont="1" applyAlignment="1">
      <alignment horizontal="right"/>
    </xf>
    <xf numFmtId="14" fontId="5" fillId="0" borderId="0" xfId="0" applyNumberFormat="1" applyFont="1"/>
    <xf numFmtId="20" fontId="5" fillId="0" borderId="0" xfId="0" applyNumberFormat="1" applyFont="1"/>
    <xf numFmtId="165" fontId="0" fillId="0" borderId="0" xfId="0" applyNumberFormat="1"/>
    <xf numFmtId="165" fontId="1" fillId="2" borderId="2" xfId="0" applyNumberFormat="1" applyFont="1" applyFill="1" applyBorder="1"/>
    <xf numFmtId="165" fontId="1" fillId="3" borderId="3" xfId="0" applyNumberFormat="1" applyFont="1" applyFill="1" applyBorder="1"/>
    <xf numFmtId="49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9" fontId="0" fillId="0" borderId="0" xfId="1" applyFont="1" applyAlignment="1">
      <alignment horizontal="left"/>
    </xf>
    <xf numFmtId="0" fontId="6" fillId="0" borderId="0" xfId="0" applyFont="1"/>
    <xf numFmtId="0" fontId="0" fillId="0" borderId="0" xfId="1" applyNumberFormat="1" applyFont="1"/>
    <xf numFmtId="0" fontId="7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9F97A-3B11-4037-8DF2-FAF7B2CE717F}">
  <dimension ref="A1:K22"/>
  <sheetViews>
    <sheetView workbookViewId="0"/>
  </sheetViews>
  <sheetFormatPr baseColWidth="10" defaultRowHeight="15" x14ac:dyDescent="0.2"/>
  <cols>
    <col min="1" max="1" width="8.1640625" customWidth="1"/>
    <col min="2" max="2" width="6.6640625" style="8" customWidth="1"/>
    <col min="3" max="3" width="8" customWidth="1"/>
    <col min="4" max="4" width="8.5" customWidth="1"/>
    <col min="5" max="5" width="13.5" customWidth="1"/>
    <col min="6" max="6" width="21.6640625" customWidth="1"/>
    <col min="7" max="7" width="6" style="7" customWidth="1"/>
    <col min="8" max="8" width="19.33203125" customWidth="1"/>
    <col min="9" max="9" width="10.1640625" style="1" customWidth="1"/>
    <col min="10" max="10" width="7.83203125" style="2" customWidth="1"/>
    <col min="11" max="11" width="8.33203125" style="10" customWidth="1"/>
  </cols>
  <sheetData>
    <row r="1" spans="1:11" s="11" customFormat="1" x14ac:dyDescent="0.2">
      <c r="A1" s="11" t="s">
        <v>1</v>
      </c>
      <c r="B1" s="11" t="s">
        <v>2</v>
      </c>
      <c r="C1" s="11" t="s">
        <v>0</v>
      </c>
      <c r="D1" s="11" t="s">
        <v>3</v>
      </c>
      <c r="E1" s="11" t="s">
        <v>4</v>
      </c>
      <c r="F1" s="11" t="s">
        <v>5</v>
      </c>
      <c r="G1" s="22" t="s">
        <v>6</v>
      </c>
      <c r="H1" s="11" t="s">
        <v>7</v>
      </c>
      <c r="I1" s="23" t="s">
        <v>8</v>
      </c>
      <c r="J1" s="24" t="s">
        <v>9</v>
      </c>
      <c r="K1" s="25" t="s">
        <v>113</v>
      </c>
    </row>
    <row r="2" spans="1:11" x14ac:dyDescent="0.2">
      <c r="A2">
        <v>1113</v>
      </c>
      <c r="B2" s="8" t="s">
        <v>10</v>
      </c>
      <c r="C2" t="s">
        <v>11</v>
      </c>
      <c r="D2" t="s">
        <v>12</v>
      </c>
      <c r="E2" t="s">
        <v>13</v>
      </c>
      <c r="F2" t="s">
        <v>14</v>
      </c>
      <c r="G2" s="7" t="s">
        <v>15</v>
      </c>
      <c r="H2" t="s">
        <v>16</v>
      </c>
      <c r="I2" s="1">
        <v>22058</v>
      </c>
      <c r="J2" s="2">
        <v>100</v>
      </c>
      <c r="K2" s="10">
        <v>0.05</v>
      </c>
    </row>
    <row r="3" spans="1:11" x14ac:dyDescent="0.2">
      <c r="A3">
        <v>1134</v>
      </c>
      <c r="B3" s="8" t="s">
        <v>17</v>
      </c>
      <c r="C3" t="s">
        <v>18</v>
      </c>
      <c r="D3" t="s">
        <v>19</v>
      </c>
      <c r="E3" t="s">
        <v>20</v>
      </c>
      <c r="F3" t="s">
        <v>21</v>
      </c>
      <c r="G3" s="7" t="s">
        <v>22</v>
      </c>
      <c r="H3" t="s">
        <v>23</v>
      </c>
      <c r="I3" s="1">
        <v>22961</v>
      </c>
      <c r="J3" s="2">
        <v>150</v>
      </c>
      <c r="K3" s="10">
        <v>0.04</v>
      </c>
    </row>
    <row r="4" spans="1:11" x14ac:dyDescent="0.2">
      <c r="A4">
        <v>3157</v>
      </c>
      <c r="B4" s="8" t="s">
        <v>10</v>
      </c>
      <c r="D4" t="s">
        <v>24</v>
      </c>
      <c r="E4" t="s">
        <v>25</v>
      </c>
      <c r="F4" t="s">
        <v>26</v>
      </c>
      <c r="G4" s="7" t="s">
        <v>27</v>
      </c>
      <c r="H4" t="s">
        <v>28</v>
      </c>
      <c r="I4" s="1">
        <v>23238</v>
      </c>
      <c r="J4" s="2">
        <v>75</v>
      </c>
      <c r="K4" s="10">
        <v>0.02</v>
      </c>
    </row>
    <row r="5" spans="1:11" x14ac:dyDescent="0.2">
      <c r="A5">
        <v>3158</v>
      </c>
      <c r="B5" s="8" t="s">
        <v>17</v>
      </c>
      <c r="C5" t="s">
        <v>29</v>
      </c>
      <c r="D5" t="s">
        <v>30</v>
      </c>
      <c r="E5" t="s">
        <v>31</v>
      </c>
      <c r="F5" t="s">
        <v>26</v>
      </c>
      <c r="G5" s="7" t="s">
        <v>27</v>
      </c>
      <c r="H5" t="s">
        <v>28</v>
      </c>
      <c r="I5" s="1">
        <v>23954</v>
      </c>
      <c r="J5" s="2">
        <v>250</v>
      </c>
      <c r="K5" s="10">
        <v>0.03</v>
      </c>
    </row>
    <row r="6" spans="1:11" x14ac:dyDescent="0.2">
      <c r="A6">
        <v>5166</v>
      </c>
      <c r="B6" s="8" t="s">
        <v>10</v>
      </c>
      <c r="C6" t="s">
        <v>18</v>
      </c>
      <c r="D6" t="s">
        <v>32</v>
      </c>
      <c r="E6" t="s">
        <v>33</v>
      </c>
      <c r="F6" t="s">
        <v>34</v>
      </c>
      <c r="G6" s="7" t="s">
        <v>35</v>
      </c>
      <c r="H6" t="s">
        <v>36</v>
      </c>
      <c r="I6" s="1">
        <v>25176</v>
      </c>
      <c r="J6" s="2">
        <v>150</v>
      </c>
      <c r="K6" s="10">
        <v>0.01</v>
      </c>
    </row>
    <row r="7" spans="1:11" x14ac:dyDescent="0.2">
      <c r="A7">
        <v>31155</v>
      </c>
      <c r="B7" s="8" t="s">
        <v>17</v>
      </c>
      <c r="D7" t="s">
        <v>37</v>
      </c>
      <c r="E7" t="s">
        <v>38</v>
      </c>
      <c r="F7" t="s">
        <v>39</v>
      </c>
      <c r="G7" s="7" t="s">
        <v>40</v>
      </c>
      <c r="H7" t="s">
        <v>41</v>
      </c>
      <c r="I7" s="1">
        <v>28301</v>
      </c>
      <c r="J7" s="2">
        <v>75</v>
      </c>
      <c r="K7" s="10">
        <v>0.06</v>
      </c>
    </row>
    <row r="8" spans="1:11" x14ac:dyDescent="0.2">
      <c r="A8">
        <v>31179</v>
      </c>
      <c r="B8" s="8" t="s">
        <v>10</v>
      </c>
      <c r="C8" t="s">
        <v>11</v>
      </c>
      <c r="D8" t="s">
        <v>42</v>
      </c>
      <c r="E8" t="s">
        <v>43</v>
      </c>
      <c r="F8" t="s">
        <v>44</v>
      </c>
      <c r="G8" s="7" t="s">
        <v>45</v>
      </c>
      <c r="H8" t="s">
        <v>46</v>
      </c>
      <c r="I8" s="1">
        <v>24505</v>
      </c>
      <c r="J8" s="2">
        <v>100</v>
      </c>
      <c r="K8" s="10">
        <v>0.05</v>
      </c>
    </row>
    <row r="9" spans="1:11" x14ac:dyDescent="0.2">
      <c r="A9">
        <v>31204</v>
      </c>
      <c r="B9" s="8" t="s">
        <v>10</v>
      </c>
      <c r="C9" t="s">
        <v>29</v>
      </c>
      <c r="D9" t="s">
        <v>47</v>
      </c>
      <c r="E9" t="s">
        <v>48</v>
      </c>
      <c r="F9" t="s">
        <v>49</v>
      </c>
      <c r="G9" s="7" t="s">
        <v>50</v>
      </c>
      <c r="H9" t="s">
        <v>51</v>
      </c>
      <c r="I9" s="1">
        <v>18723</v>
      </c>
      <c r="J9" s="2">
        <v>250</v>
      </c>
      <c r="K9" s="10">
        <v>0.04</v>
      </c>
    </row>
    <row r="10" spans="1:11" x14ac:dyDescent="0.2">
      <c r="A10">
        <v>31267</v>
      </c>
      <c r="B10" s="8" t="s">
        <v>10</v>
      </c>
      <c r="C10" t="s">
        <v>18</v>
      </c>
      <c r="D10" t="s">
        <v>52</v>
      </c>
      <c r="E10" t="s">
        <v>53</v>
      </c>
      <c r="F10" t="s">
        <v>54</v>
      </c>
      <c r="G10" s="7" t="s">
        <v>55</v>
      </c>
      <c r="H10" t="s">
        <v>56</v>
      </c>
      <c r="I10" s="1">
        <v>23988</v>
      </c>
      <c r="J10" s="2">
        <v>150</v>
      </c>
      <c r="K10" s="10">
        <v>0.04</v>
      </c>
    </row>
    <row r="11" spans="1:11" x14ac:dyDescent="0.2">
      <c r="A11">
        <v>31310</v>
      </c>
      <c r="B11" s="8" t="s">
        <v>17</v>
      </c>
      <c r="C11" t="s">
        <v>18</v>
      </c>
      <c r="D11" t="s">
        <v>57</v>
      </c>
      <c r="E11" t="s">
        <v>58</v>
      </c>
      <c r="F11" t="s">
        <v>59</v>
      </c>
      <c r="G11" s="7" t="s">
        <v>60</v>
      </c>
      <c r="H11" t="s">
        <v>61</v>
      </c>
      <c r="I11" s="1">
        <v>20954</v>
      </c>
      <c r="J11" s="2">
        <v>150</v>
      </c>
      <c r="K11" s="10">
        <v>0.02</v>
      </c>
    </row>
    <row r="12" spans="1:11" x14ac:dyDescent="0.2">
      <c r="A12">
        <v>31577</v>
      </c>
      <c r="B12" s="8" t="s">
        <v>10</v>
      </c>
      <c r="D12" t="s">
        <v>62</v>
      </c>
      <c r="E12" t="s">
        <v>63</v>
      </c>
      <c r="F12" t="s">
        <v>64</v>
      </c>
      <c r="G12" s="7" t="s">
        <v>65</v>
      </c>
      <c r="H12" t="s">
        <v>46</v>
      </c>
      <c r="I12" s="1">
        <v>28869</v>
      </c>
      <c r="J12" s="2">
        <v>75</v>
      </c>
      <c r="K12" s="10">
        <v>0.01</v>
      </c>
    </row>
    <row r="13" spans="1:11" x14ac:dyDescent="0.2">
      <c r="A13">
        <v>31658</v>
      </c>
      <c r="B13" s="8" t="s">
        <v>10</v>
      </c>
      <c r="C13" t="s">
        <v>11</v>
      </c>
      <c r="D13" t="s">
        <v>66</v>
      </c>
      <c r="E13" t="s">
        <v>67</v>
      </c>
      <c r="F13" t="s">
        <v>68</v>
      </c>
      <c r="G13" s="7" t="s">
        <v>69</v>
      </c>
      <c r="H13" t="s">
        <v>70</v>
      </c>
      <c r="I13" s="1">
        <v>28068</v>
      </c>
      <c r="J13" s="2">
        <v>100</v>
      </c>
      <c r="K13" s="10">
        <v>0.03</v>
      </c>
    </row>
    <row r="14" spans="1:11" x14ac:dyDescent="0.2">
      <c r="A14">
        <v>31778</v>
      </c>
      <c r="B14" s="8" t="s">
        <v>10</v>
      </c>
      <c r="D14" t="s">
        <v>71</v>
      </c>
      <c r="E14" t="s">
        <v>72</v>
      </c>
      <c r="F14" t="s">
        <v>73</v>
      </c>
      <c r="G14" s="7" t="s">
        <v>74</v>
      </c>
      <c r="H14" t="s">
        <v>75</v>
      </c>
      <c r="I14" s="1">
        <v>33269</v>
      </c>
      <c r="J14" s="2">
        <v>75</v>
      </c>
      <c r="K14" s="10">
        <v>0.04</v>
      </c>
    </row>
    <row r="15" spans="1:11" x14ac:dyDescent="0.2">
      <c r="A15">
        <v>62789</v>
      </c>
      <c r="B15" s="8" t="s">
        <v>10</v>
      </c>
      <c r="C15" t="s">
        <v>11</v>
      </c>
      <c r="D15" t="s">
        <v>76</v>
      </c>
      <c r="E15" t="s">
        <v>77</v>
      </c>
      <c r="F15" t="s">
        <v>78</v>
      </c>
      <c r="G15" s="7" t="s">
        <v>79</v>
      </c>
      <c r="H15" t="s">
        <v>46</v>
      </c>
      <c r="I15" s="1">
        <v>28581</v>
      </c>
      <c r="J15" s="2">
        <v>100</v>
      </c>
      <c r="K15" s="10">
        <v>0.02</v>
      </c>
    </row>
    <row r="16" spans="1:11" x14ac:dyDescent="0.2">
      <c r="A16">
        <v>62819</v>
      </c>
      <c r="B16" s="8" t="s">
        <v>17</v>
      </c>
      <c r="C16" t="s">
        <v>11</v>
      </c>
      <c r="D16" t="s">
        <v>80</v>
      </c>
      <c r="E16" t="s">
        <v>81</v>
      </c>
      <c r="F16" t="s">
        <v>82</v>
      </c>
      <c r="G16" s="7" t="s">
        <v>83</v>
      </c>
      <c r="H16" t="s">
        <v>46</v>
      </c>
      <c r="I16" s="1">
        <v>20000</v>
      </c>
      <c r="J16" s="2">
        <v>100</v>
      </c>
      <c r="K16" s="10">
        <v>0.05</v>
      </c>
    </row>
    <row r="17" spans="1:11" x14ac:dyDescent="0.2">
      <c r="A17">
        <v>79900</v>
      </c>
      <c r="B17" s="8" t="s">
        <v>17</v>
      </c>
      <c r="C17" t="s">
        <v>29</v>
      </c>
      <c r="D17" t="s">
        <v>84</v>
      </c>
      <c r="E17" t="s">
        <v>85</v>
      </c>
      <c r="F17" t="s">
        <v>86</v>
      </c>
      <c r="G17" s="7" t="s">
        <v>87</v>
      </c>
      <c r="H17" t="s">
        <v>88</v>
      </c>
      <c r="I17" s="1">
        <v>24663</v>
      </c>
      <c r="J17" s="2">
        <v>250</v>
      </c>
      <c r="K17" s="10">
        <v>0.01</v>
      </c>
    </row>
    <row r="18" spans="1:11" x14ac:dyDescent="0.2">
      <c r="A18">
        <v>79943</v>
      </c>
      <c r="B18" s="8" t="s">
        <v>17</v>
      </c>
      <c r="C18" t="s">
        <v>11</v>
      </c>
      <c r="D18" t="s">
        <v>89</v>
      </c>
      <c r="E18" t="s">
        <v>90</v>
      </c>
      <c r="F18" t="s">
        <v>91</v>
      </c>
      <c r="G18" s="7" t="s">
        <v>92</v>
      </c>
      <c r="H18" t="s">
        <v>93</v>
      </c>
      <c r="I18" s="1">
        <v>21322</v>
      </c>
      <c r="J18" s="2">
        <v>100</v>
      </c>
      <c r="K18" s="10">
        <v>0.03</v>
      </c>
    </row>
    <row r="19" spans="1:11" x14ac:dyDescent="0.2">
      <c r="A19">
        <v>79982</v>
      </c>
      <c r="B19" s="8" t="s">
        <v>10</v>
      </c>
      <c r="D19" t="s">
        <v>94</v>
      </c>
      <c r="E19" t="s">
        <v>95</v>
      </c>
      <c r="F19" t="s">
        <v>96</v>
      </c>
      <c r="G19" s="7" t="s">
        <v>97</v>
      </c>
      <c r="H19" t="s">
        <v>98</v>
      </c>
      <c r="I19" s="1">
        <v>28573</v>
      </c>
      <c r="J19" s="2">
        <v>75</v>
      </c>
      <c r="K19" s="10">
        <v>0.06</v>
      </c>
    </row>
    <row r="20" spans="1:11" x14ac:dyDescent="0.2">
      <c r="A20">
        <v>310101</v>
      </c>
      <c r="B20" s="8" t="s">
        <v>10</v>
      </c>
      <c r="C20" t="s">
        <v>18</v>
      </c>
      <c r="D20" t="s">
        <v>99</v>
      </c>
      <c r="E20" t="s">
        <v>100</v>
      </c>
      <c r="F20" t="s">
        <v>101</v>
      </c>
      <c r="G20" s="7" t="s">
        <v>102</v>
      </c>
      <c r="H20" t="s">
        <v>103</v>
      </c>
      <c r="I20" s="1">
        <v>28834</v>
      </c>
      <c r="J20" s="2">
        <v>150</v>
      </c>
      <c r="K20" s="10">
        <v>0.01</v>
      </c>
    </row>
    <row r="21" spans="1:11" x14ac:dyDescent="0.2">
      <c r="A21">
        <v>310104</v>
      </c>
      <c r="B21" s="8" t="s">
        <v>17</v>
      </c>
      <c r="D21" t="s">
        <v>104</v>
      </c>
      <c r="E21" t="s">
        <v>105</v>
      </c>
      <c r="F21" t="s">
        <v>106</v>
      </c>
      <c r="G21" s="7" t="s">
        <v>107</v>
      </c>
      <c r="H21" t="s">
        <v>108</v>
      </c>
      <c r="I21" s="1">
        <v>24360</v>
      </c>
      <c r="J21" s="2">
        <v>150</v>
      </c>
      <c r="K21" s="10">
        <v>0.08</v>
      </c>
    </row>
    <row r="22" spans="1:11" x14ac:dyDescent="0.2">
      <c r="A22">
        <v>550303</v>
      </c>
      <c r="B22" s="8" t="s">
        <v>10</v>
      </c>
      <c r="C22" t="s">
        <v>18</v>
      </c>
      <c r="D22" t="s">
        <v>109</v>
      </c>
      <c r="E22" t="s">
        <v>110</v>
      </c>
      <c r="F22" t="s">
        <v>111</v>
      </c>
      <c r="G22" s="7" t="s">
        <v>112</v>
      </c>
      <c r="H22" t="s">
        <v>46</v>
      </c>
      <c r="I22" s="1">
        <v>28152</v>
      </c>
      <c r="J22" s="2">
        <v>75</v>
      </c>
      <c r="K22" s="10">
        <v>7.0000000000000007E-2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71E1C-2DA4-43EE-9DCB-1D0952CC8FA6}">
  <dimension ref="A1:F14"/>
  <sheetViews>
    <sheetView workbookViewId="0"/>
  </sheetViews>
  <sheetFormatPr baseColWidth="10" defaultRowHeight="15" x14ac:dyDescent="0.2"/>
  <sheetData>
    <row r="1" spans="1:6" s="3" customFormat="1" x14ac:dyDescent="0.2">
      <c r="A1"/>
      <c r="B1" t="s">
        <v>114</v>
      </c>
      <c r="C1" t="s">
        <v>115</v>
      </c>
      <c r="D1" t="s">
        <v>116</v>
      </c>
      <c r="E1" t="s">
        <v>117</v>
      </c>
      <c r="F1"/>
    </row>
    <row r="2" spans="1:6" x14ac:dyDescent="0.2">
      <c r="A2" t="s">
        <v>118</v>
      </c>
      <c r="B2">
        <v>1100</v>
      </c>
      <c r="C2">
        <v>2156</v>
      </c>
      <c r="D2">
        <v>3300</v>
      </c>
      <c r="E2">
        <v>2311</v>
      </c>
    </row>
    <row r="3" spans="1:6" x14ac:dyDescent="0.2">
      <c r="A3" t="s">
        <v>119</v>
      </c>
      <c r="B3">
        <v>992</v>
      </c>
      <c r="C3">
        <v>1678</v>
      </c>
      <c r="D3">
        <v>3127</v>
      </c>
      <c r="E3">
        <v>1119</v>
      </c>
    </row>
    <row r="4" spans="1:6" x14ac:dyDescent="0.2">
      <c r="A4" t="s">
        <v>120</v>
      </c>
      <c r="B4">
        <v>1321</v>
      </c>
      <c r="C4">
        <v>1876</v>
      </c>
      <c r="D4">
        <v>2907</v>
      </c>
      <c r="E4">
        <v>1971</v>
      </c>
    </row>
    <row r="5" spans="1:6" x14ac:dyDescent="0.2">
      <c r="A5" t="s">
        <v>121</v>
      </c>
      <c r="B5">
        <v>1241</v>
      </c>
      <c r="C5">
        <v>1309</v>
      </c>
      <c r="D5">
        <v>2789</v>
      </c>
      <c r="E5">
        <v>2311</v>
      </c>
    </row>
    <row r="6" spans="1:6" x14ac:dyDescent="0.2">
      <c r="A6" t="s">
        <v>122</v>
      </c>
      <c r="B6">
        <v>1154</v>
      </c>
      <c r="C6">
        <v>1380</v>
      </c>
      <c r="D6">
        <v>3053</v>
      </c>
      <c r="E6">
        <v>1004</v>
      </c>
    </row>
    <row r="7" spans="1:6" x14ac:dyDescent="0.2">
      <c r="A7" t="s">
        <v>123</v>
      </c>
      <c r="B7">
        <v>1176</v>
      </c>
      <c r="C7">
        <v>1542</v>
      </c>
      <c r="D7">
        <v>3277</v>
      </c>
      <c r="E7">
        <v>1736</v>
      </c>
    </row>
    <row r="8" spans="1:6" x14ac:dyDescent="0.2">
      <c r="A8" t="s">
        <v>124</v>
      </c>
      <c r="B8">
        <v>1093</v>
      </c>
      <c r="C8">
        <v>2341</v>
      </c>
      <c r="D8">
        <v>2012</v>
      </c>
      <c r="E8">
        <v>1758</v>
      </c>
    </row>
    <row r="9" spans="1:6" x14ac:dyDescent="0.2">
      <c r="A9" t="s">
        <v>125</v>
      </c>
      <c r="B9">
        <v>1027</v>
      </c>
      <c r="C9">
        <v>2219</v>
      </c>
      <c r="D9">
        <v>3123</v>
      </c>
      <c r="E9">
        <v>1145</v>
      </c>
    </row>
    <row r="10" spans="1:6" x14ac:dyDescent="0.2">
      <c r="A10" t="s">
        <v>126</v>
      </c>
      <c r="B10">
        <v>950</v>
      </c>
      <c r="C10">
        <v>2211</v>
      </c>
      <c r="D10">
        <v>3567</v>
      </c>
      <c r="E10">
        <v>1910</v>
      </c>
    </row>
    <row r="11" spans="1:6" x14ac:dyDescent="0.2">
      <c r="A11" t="s">
        <v>127</v>
      </c>
      <c r="B11">
        <v>769</v>
      </c>
      <c r="C11">
        <v>1765</v>
      </c>
      <c r="D11">
        <v>3173</v>
      </c>
      <c r="E11">
        <v>1358</v>
      </c>
    </row>
    <row r="12" spans="1:6" x14ac:dyDescent="0.2">
      <c r="A12" t="s">
        <v>128</v>
      </c>
      <c r="B12">
        <v>1266</v>
      </c>
      <c r="C12">
        <v>1730</v>
      </c>
      <c r="D12">
        <v>3082</v>
      </c>
      <c r="E12">
        <v>2394</v>
      </c>
    </row>
    <row r="13" spans="1:6" x14ac:dyDescent="0.2">
      <c r="A13" t="s">
        <v>129</v>
      </c>
      <c r="B13">
        <v>1031</v>
      </c>
      <c r="C13">
        <v>2112</v>
      </c>
      <c r="D13">
        <v>2980</v>
      </c>
      <c r="E13">
        <v>1461</v>
      </c>
    </row>
    <row r="14" spans="1:6" x14ac:dyDescent="0.2">
      <c r="B14">
        <f>SUM(B2:B13)</f>
        <v>13120</v>
      </c>
      <c r="C14">
        <f t="shared" ref="C14:E14" si="0">SUM(C2:C13)</f>
        <v>22319</v>
      </c>
      <c r="D14">
        <f t="shared" si="0"/>
        <v>36390</v>
      </c>
      <c r="E14">
        <f t="shared" si="0"/>
        <v>20478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124E4-5773-4C08-9AB2-48ADCD4B999D}">
  <dimension ref="A1:E22"/>
  <sheetViews>
    <sheetView tabSelected="1" workbookViewId="0"/>
  </sheetViews>
  <sheetFormatPr baseColWidth="10" defaultRowHeight="15" x14ac:dyDescent="0.2"/>
  <cols>
    <col min="1" max="5" width="12.1640625" customWidth="1"/>
  </cols>
  <sheetData>
    <row r="1" spans="1:5" ht="19" x14ac:dyDescent="0.25">
      <c r="A1" s="26" t="s">
        <v>138</v>
      </c>
    </row>
    <row r="2" spans="1:5" x14ac:dyDescent="0.2">
      <c r="A2" s="12" t="s">
        <v>134</v>
      </c>
      <c r="B2" s="12" t="s">
        <v>114</v>
      </c>
      <c r="C2" s="12" t="s">
        <v>115</v>
      </c>
      <c r="D2" s="12" t="s">
        <v>116</v>
      </c>
      <c r="E2" s="12" t="s">
        <v>117</v>
      </c>
    </row>
    <row r="3" spans="1:5" x14ac:dyDescent="0.2">
      <c r="A3" t="s">
        <v>118</v>
      </c>
      <c r="B3" s="19">
        <v>1100.44</v>
      </c>
      <c r="C3" s="19">
        <v>2156.2199999999998</v>
      </c>
      <c r="D3" s="19">
        <v>3300.24</v>
      </c>
      <c r="E3" s="19">
        <v>2311.17</v>
      </c>
    </row>
    <row r="4" spans="1:5" x14ac:dyDescent="0.2">
      <c r="A4" t="s">
        <v>119</v>
      </c>
      <c r="B4" s="19">
        <v>992.02</v>
      </c>
      <c r="C4" s="19">
        <v>992.18</v>
      </c>
      <c r="D4" s="19">
        <v>1678.26</v>
      </c>
      <c r="E4" s="19">
        <v>3127.18</v>
      </c>
    </row>
    <row r="5" spans="1:5" x14ac:dyDescent="0.2">
      <c r="A5" t="s">
        <v>120</v>
      </c>
      <c r="B5" s="19">
        <v>1321.13</v>
      </c>
      <c r="C5" s="19">
        <v>1321.41</v>
      </c>
      <c r="D5" s="19">
        <v>1876.41</v>
      </c>
      <c r="E5" s="19">
        <v>2907.04</v>
      </c>
    </row>
    <row r="6" spans="1:5" x14ac:dyDescent="0.2">
      <c r="A6" s="13" t="s">
        <v>130</v>
      </c>
      <c r="B6" s="20">
        <f>SUBTOTAL(9,B3:B5)</f>
        <v>3413.59</v>
      </c>
      <c r="C6" s="20">
        <f t="shared" ref="C6:E6" si="0">SUBTOTAL(9,C3:C5)</f>
        <v>4469.8099999999995</v>
      </c>
      <c r="D6" s="20">
        <f t="shared" si="0"/>
        <v>6854.91</v>
      </c>
      <c r="E6" s="20">
        <f t="shared" si="0"/>
        <v>8345.39</v>
      </c>
    </row>
    <row r="7" spans="1:5" x14ac:dyDescent="0.2">
      <c r="A7" t="s">
        <v>121</v>
      </c>
      <c r="B7" s="19">
        <v>1241.3599999999999</v>
      </c>
      <c r="C7" s="19">
        <v>1241.7099999999998</v>
      </c>
      <c r="D7" s="19">
        <v>1309.3599999999999</v>
      </c>
      <c r="E7" s="19">
        <v>2789.08</v>
      </c>
    </row>
    <row r="8" spans="1:5" x14ac:dyDescent="0.2">
      <c r="A8" t="s">
        <v>122</v>
      </c>
      <c r="B8" s="19">
        <v>1154.3699999999999</v>
      </c>
      <c r="C8" s="19">
        <v>1154.4299999999998</v>
      </c>
      <c r="D8" s="19">
        <v>1380</v>
      </c>
      <c r="E8" s="19">
        <v>3053.04</v>
      </c>
    </row>
    <row r="9" spans="1:5" x14ac:dyDescent="0.2">
      <c r="A9" t="s">
        <v>123</v>
      </c>
      <c r="B9" s="19">
        <v>1176.28</v>
      </c>
      <c r="C9" s="19">
        <v>1176.76</v>
      </c>
      <c r="D9" s="19">
        <v>1542.29</v>
      </c>
      <c r="E9" s="19">
        <v>3277.04</v>
      </c>
    </row>
    <row r="10" spans="1:5" x14ac:dyDescent="0.2">
      <c r="A10" s="13" t="s">
        <v>131</v>
      </c>
      <c r="B10" s="20">
        <f>SUBTOTAL(9,B7:B9)</f>
        <v>3572.0099999999993</v>
      </c>
      <c r="C10" s="20">
        <f t="shared" ref="C10:E10" si="1">SUBTOTAL(9,C7:C9)</f>
        <v>3572.8999999999996</v>
      </c>
      <c r="D10" s="20">
        <f t="shared" si="1"/>
        <v>4231.6499999999996</v>
      </c>
      <c r="E10" s="20">
        <f t="shared" si="1"/>
        <v>9119.16</v>
      </c>
    </row>
    <row r="11" spans="1:5" x14ac:dyDescent="0.2">
      <c r="A11" t="s">
        <v>124</v>
      </c>
      <c r="B11" s="19">
        <v>1093.42</v>
      </c>
      <c r="C11" s="19">
        <v>1093.52</v>
      </c>
      <c r="D11" s="19">
        <v>2341.46</v>
      </c>
      <c r="E11" s="19">
        <v>2012.35</v>
      </c>
    </row>
    <row r="12" spans="1:5" x14ac:dyDescent="0.2">
      <c r="A12" t="s">
        <v>125</v>
      </c>
      <c r="B12" s="19">
        <v>1027.18</v>
      </c>
      <c r="C12" s="19">
        <v>1027.22</v>
      </c>
      <c r="D12" s="19">
        <v>2219.4</v>
      </c>
      <c r="E12" s="19">
        <v>3123.48</v>
      </c>
    </row>
    <row r="13" spans="1:5" x14ac:dyDescent="0.2">
      <c r="A13" t="s">
        <v>126</v>
      </c>
      <c r="B13" s="19">
        <v>950.17</v>
      </c>
      <c r="C13" s="19">
        <v>950.17</v>
      </c>
      <c r="D13" s="19">
        <v>2211.19</v>
      </c>
      <c r="E13" s="19">
        <v>3567.22</v>
      </c>
    </row>
    <row r="14" spans="1:5" x14ac:dyDescent="0.2">
      <c r="A14" s="13" t="s">
        <v>132</v>
      </c>
      <c r="B14" s="20">
        <f>SUBTOTAL(9,B11:B13)</f>
        <v>3070.7700000000004</v>
      </c>
      <c r="C14" s="20">
        <f t="shared" ref="C14:E14" si="2">SUBTOTAL(9,C11:C13)</f>
        <v>3070.91</v>
      </c>
      <c r="D14" s="20">
        <f t="shared" si="2"/>
        <v>6772.0500000000011</v>
      </c>
      <c r="E14" s="20">
        <f t="shared" si="2"/>
        <v>8703.0499999999993</v>
      </c>
    </row>
    <row r="15" spans="1:5" x14ac:dyDescent="0.2">
      <c r="A15" t="s">
        <v>127</v>
      </c>
      <c r="B15" s="19">
        <v>769.14</v>
      </c>
      <c r="C15" s="19">
        <v>769.48</v>
      </c>
      <c r="D15" s="19">
        <v>1765.49</v>
      </c>
      <c r="E15" s="19">
        <v>3173.4</v>
      </c>
    </row>
    <row r="16" spans="1:5" x14ac:dyDescent="0.2">
      <c r="A16" t="s">
        <v>128</v>
      </c>
      <c r="B16" s="19">
        <v>1266.33</v>
      </c>
      <c r="C16" s="19">
        <v>1266.51</v>
      </c>
      <c r="D16" s="19">
        <v>1730.06</v>
      </c>
      <c r="E16" s="19">
        <v>3082.43</v>
      </c>
    </row>
    <row r="17" spans="1:5" x14ac:dyDescent="0.2">
      <c r="A17" t="s">
        <v>129</v>
      </c>
      <c r="B17" s="19">
        <v>1031.31</v>
      </c>
      <c r="C17" s="19">
        <v>1031.3499999999999</v>
      </c>
      <c r="D17" s="19">
        <v>2112.08</v>
      </c>
      <c r="E17" s="19">
        <v>2980.45</v>
      </c>
    </row>
    <row r="18" spans="1:5" x14ac:dyDescent="0.2">
      <c r="A18" s="13" t="s">
        <v>133</v>
      </c>
      <c r="B18" s="20">
        <f>SUBTOTAL(9,B15:B17)</f>
        <v>3066.7799999999997</v>
      </c>
      <c r="C18" s="20">
        <f t="shared" ref="C18:E18" si="3">SUBTOTAL(9,C15:C17)</f>
        <v>3067.34</v>
      </c>
      <c r="D18" s="20">
        <f t="shared" si="3"/>
        <v>5607.63</v>
      </c>
      <c r="E18" s="20">
        <f t="shared" si="3"/>
        <v>9236.2799999999988</v>
      </c>
    </row>
    <row r="19" spans="1:5" ht="16" thickBot="1" x14ac:dyDescent="0.25">
      <c r="A19" s="15"/>
      <c r="B19" s="21">
        <f>B6+B10+B14+B18</f>
        <v>13123.149999999998</v>
      </c>
      <c r="C19" s="21">
        <f t="shared" ref="C19:E19" si="4">C6+C10+C14+C18</f>
        <v>14180.96</v>
      </c>
      <c r="D19" s="21">
        <f t="shared" si="4"/>
        <v>23466.240000000002</v>
      </c>
      <c r="E19" s="21">
        <f t="shared" si="4"/>
        <v>35403.879999999997</v>
      </c>
    </row>
    <row r="20" spans="1:5" ht="16" thickTop="1" x14ac:dyDescent="0.2"/>
    <row r="21" spans="1:5" x14ac:dyDescent="0.2">
      <c r="D21" s="16" t="s">
        <v>135</v>
      </c>
      <c r="E21" s="17">
        <f ca="1">TODAY()-1</f>
        <v>45331</v>
      </c>
    </row>
    <row r="22" spans="1:5" x14ac:dyDescent="0.2">
      <c r="E22" s="18">
        <v>0.36944444444444446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F0778-60FA-4999-88DD-920885D43614}">
  <dimension ref="A1:L23"/>
  <sheetViews>
    <sheetView workbookViewId="0">
      <selection activeCell="I3" sqref="I3"/>
    </sheetView>
  </sheetViews>
  <sheetFormatPr baseColWidth="10" defaultColWidth="11.5" defaultRowHeight="15" x14ac:dyDescent="0.2"/>
  <cols>
    <col min="1" max="1" width="9.5" customWidth="1"/>
    <col min="2" max="2" width="14" style="8" customWidth="1"/>
    <col min="3" max="3" width="12.5" customWidth="1"/>
    <col min="4" max="4" width="11.5" customWidth="1"/>
    <col min="5" max="5" width="16.33203125" customWidth="1"/>
    <col min="6" max="6" width="25" customWidth="1"/>
    <col min="7" max="7" width="11.5" style="8"/>
    <col min="8" max="8" width="21.83203125" customWidth="1"/>
    <col min="9" max="9" width="19.33203125" customWidth="1"/>
    <col min="10" max="11" width="12.6640625" customWidth="1"/>
    <col min="12" max="12" width="11.5" style="27"/>
  </cols>
  <sheetData>
    <row r="1" spans="1:12" ht="24" x14ac:dyDescent="0.3">
      <c r="A1" s="28" t="s">
        <v>137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s="3" customFormat="1" x14ac:dyDescent="0.2">
      <c r="A2" s="3" t="s">
        <v>1</v>
      </c>
      <c r="B2" s="3" t="s">
        <v>2</v>
      </c>
      <c r="C2" s="3" t="s">
        <v>0</v>
      </c>
      <c r="D2" s="3" t="s">
        <v>3</v>
      </c>
      <c r="E2" s="3" t="s">
        <v>4</v>
      </c>
      <c r="F2" s="3" t="s">
        <v>5</v>
      </c>
      <c r="G2" s="4" t="s">
        <v>6</v>
      </c>
      <c r="H2" s="3" t="s">
        <v>7</v>
      </c>
      <c r="I2" s="3" t="s">
        <v>136</v>
      </c>
      <c r="J2" s="5" t="s">
        <v>8</v>
      </c>
      <c r="K2" s="6" t="s">
        <v>9</v>
      </c>
      <c r="L2" s="9" t="s">
        <v>113</v>
      </c>
    </row>
    <row r="3" spans="1:12" x14ac:dyDescent="0.2">
      <c r="A3">
        <v>1113</v>
      </c>
      <c r="B3" s="8" t="s">
        <v>10</v>
      </c>
      <c r="C3" t="s">
        <v>11</v>
      </c>
      <c r="D3" t="s">
        <v>12</v>
      </c>
      <c r="E3" t="s">
        <v>13</v>
      </c>
      <c r="F3" t="s">
        <v>14</v>
      </c>
      <c r="G3" s="7" t="s">
        <v>15</v>
      </c>
      <c r="H3" t="s">
        <v>16</v>
      </c>
      <c r="J3" s="1">
        <v>22058</v>
      </c>
      <c r="K3" s="2">
        <v>100</v>
      </c>
      <c r="L3" s="10">
        <v>0.05</v>
      </c>
    </row>
    <row r="4" spans="1:12" x14ac:dyDescent="0.2">
      <c r="A4">
        <v>1134</v>
      </c>
      <c r="B4" s="8" t="s">
        <v>17</v>
      </c>
      <c r="C4" t="s">
        <v>18</v>
      </c>
      <c r="D4" t="s">
        <v>19</v>
      </c>
      <c r="E4" t="s">
        <v>20</v>
      </c>
      <c r="F4" t="s">
        <v>21</v>
      </c>
      <c r="G4" s="7" t="s">
        <v>22</v>
      </c>
      <c r="H4" t="s">
        <v>23</v>
      </c>
      <c r="J4" s="1">
        <v>22961</v>
      </c>
      <c r="K4" s="2">
        <v>150</v>
      </c>
      <c r="L4" s="10">
        <v>0.04</v>
      </c>
    </row>
    <row r="5" spans="1:12" x14ac:dyDescent="0.2">
      <c r="A5">
        <v>3157</v>
      </c>
      <c r="B5" s="8" t="s">
        <v>10</v>
      </c>
      <c r="D5" t="s">
        <v>24</v>
      </c>
      <c r="E5" t="s">
        <v>25</v>
      </c>
      <c r="F5" t="s">
        <v>26</v>
      </c>
      <c r="G5" s="7" t="s">
        <v>27</v>
      </c>
      <c r="H5" t="s">
        <v>28</v>
      </c>
      <c r="J5" s="1">
        <v>23238</v>
      </c>
      <c r="K5" s="2">
        <v>75</v>
      </c>
      <c r="L5" s="10">
        <v>0.02</v>
      </c>
    </row>
    <row r="6" spans="1:12" x14ac:dyDescent="0.2">
      <c r="A6">
        <v>3158</v>
      </c>
      <c r="B6" s="8" t="s">
        <v>17</v>
      </c>
      <c r="C6" t="s">
        <v>29</v>
      </c>
      <c r="D6" t="s">
        <v>30</v>
      </c>
      <c r="E6" t="s">
        <v>31</v>
      </c>
      <c r="F6" t="s">
        <v>26</v>
      </c>
      <c r="G6" s="7" t="s">
        <v>27</v>
      </c>
      <c r="H6" t="s">
        <v>28</v>
      </c>
      <c r="J6" s="1">
        <v>23954</v>
      </c>
      <c r="K6" s="2">
        <v>250</v>
      </c>
      <c r="L6" s="10">
        <v>0.03</v>
      </c>
    </row>
    <row r="7" spans="1:12" x14ac:dyDescent="0.2">
      <c r="A7">
        <v>5166</v>
      </c>
      <c r="B7" s="8" t="s">
        <v>10</v>
      </c>
      <c r="C7" t="s">
        <v>18</v>
      </c>
      <c r="D7" t="s">
        <v>32</v>
      </c>
      <c r="E7" t="s">
        <v>33</v>
      </c>
      <c r="F7" t="s">
        <v>34</v>
      </c>
      <c r="G7" s="7" t="s">
        <v>35</v>
      </c>
      <c r="H7" t="s">
        <v>36</v>
      </c>
      <c r="J7" s="1">
        <v>25176</v>
      </c>
      <c r="K7" s="2">
        <v>150</v>
      </c>
      <c r="L7" s="10">
        <v>0.01</v>
      </c>
    </row>
    <row r="8" spans="1:12" x14ac:dyDescent="0.2">
      <c r="A8">
        <v>31155</v>
      </c>
      <c r="B8" s="8" t="s">
        <v>17</v>
      </c>
      <c r="D8" t="s">
        <v>37</v>
      </c>
      <c r="E8" t="s">
        <v>38</v>
      </c>
      <c r="F8" t="s">
        <v>39</v>
      </c>
      <c r="G8" s="7" t="s">
        <v>40</v>
      </c>
      <c r="H8" t="s">
        <v>41</v>
      </c>
      <c r="J8" s="1">
        <v>28301</v>
      </c>
      <c r="K8" s="2">
        <v>75</v>
      </c>
      <c r="L8" s="10">
        <v>0.06</v>
      </c>
    </row>
    <row r="9" spans="1:12" x14ac:dyDescent="0.2">
      <c r="A9">
        <v>31179</v>
      </c>
      <c r="B9" s="8" t="s">
        <v>10</v>
      </c>
      <c r="C9" t="s">
        <v>11</v>
      </c>
      <c r="D9" t="s">
        <v>42</v>
      </c>
      <c r="E9" t="s">
        <v>43</v>
      </c>
      <c r="F9" t="s">
        <v>44</v>
      </c>
      <c r="G9" s="7" t="s">
        <v>45</v>
      </c>
      <c r="H9" t="s">
        <v>46</v>
      </c>
      <c r="J9" s="1">
        <v>24505</v>
      </c>
      <c r="K9" s="2">
        <v>100</v>
      </c>
      <c r="L9" s="10">
        <v>0.05</v>
      </c>
    </row>
    <row r="10" spans="1:12" x14ac:dyDescent="0.2">
      <c r="A10">
        <v>31204</v>
      </c>
      <c r="B10" s="8" t="s">
        <v>10</v>
      </c>
      <c r="C10" t="s">
        <v>29</v>
      </c>
      <c r="D10" t="s">
        <v>47</v>
      </c>
      <c r="E10" t="s">
        <v>48</v>
      </c>
      <c r="F10" t="s">
        <v>49</v>
      </c>
      <c r="G10" s="7" t="s">
        <v>50</v>
      </c>
      <c r="H10" t="s">
        <v>51</v>
      </c>
      <c r="J10" s="1">
        <v>18723</v>
      </c>
      <c r="K10" s="2">
        <v>250</v>
      </c>
      <c r="L10" s="10">
        <v>0.04</v>
      </c>
    </row>
    <row r="11" spans="1:12" x14ac:dyDescent="0.2">
      <c r="A11">
        <v>31267</v>
      </c>
      <c r="B11" s="8" t="s">
        <v>10</v>
      </c>
      <c r="C11" t="s">
        <v>18</v>
      </c>
      <c r="D11" t="s">
        <v>52</v>
      </c>
      <c r="E11" t="s">
        <v>53</v>
      </c>
      <c r="F11" t="s">
        <v>54</v>
      </c>
      <c r="G11" s="7" t="s">
        <v>55</v>
      </c>
      <c r="H11" t="s">
        <v>56</v>
      </c>
      <c r="J11" s="1">
        <v>23988</v>
      </c>
      <c r="K11" s="2">
        <v>150</v>
      </c>
      <c r="L11" s="10">
        <v>0.04</v>
      </c>
    </row>
    <row r="12" spans="1:12" x14ac:dyDescent="0.2">
      <c r="A12">
        <v>31310</v>
      </c>
      <c r="B12" s="8" t="s">
        <v>17</v>
      </c>
      <c r="C12" t="s">
        <v>18</v>
      </c>
      <c r="D12" t="s">
        <v>57</v>
      </c>
      <c r="E12" t="s">
        <v>58</v>
      </c>
      <c r="F12" t="s">
        <v>59</v>
      </c>
      <c r="G12" s="7" t="s">
        <v>60</v>
      </c>
      <c r="H12" t="s">
        <v>61</v>
      </c>
      <c r="J12" s="1">
        <v>20954</v>
      </c>
      <c r="K12" s="2">
        <v>150</v>
      </c>
      <c r="L12" s="10">
        <v>0.02</v>
      </c>
    </row>
    <row r="13" spans="1:12" x14ac:dyDescent="0.2">
      <c r="A13">
        <v>31577</v>
      </c>
      <c r="B13" s="8" t="s">
        <v>10</v>
      </c>
      <c r="D13" t="s">
        <v>62</v>
      </c>
      <c r="E13" t="s">
        <v>63</v>
      </c>
      <c r="F13" t="s">
        <v>64</v>
      </c>
      <c r="G13" s="7" t="s">
        <v>65</v>
      </c>
      <c r="H13" t="s">
        <v>46</v>
      </c>
      <c r="J13" s="1">
        <v>28869</v>
      </c>
      <c r="K13" s="2">
        <v>75</v>
      </c>
      <c r="L13" s="10">
        <v>0.01</v>
      </c>
    </row>
    <row r="14" spans="1:12" x14ac:dyDescent="0.2">
      <c r="A14">
        <v>31658</v>
      </c>
      <c r="B14" s="8" t="s">
        <v>10</v>
      </c>
      <c r="C14" t="s">
        <v>11</v>
      </c>
      <c r="D14" t="s">
        <v>66</v>
      </c>
      <c r="E14" t="s">
        <v>67</v>
      </c>
      <c r="F14" t="s">
        <v>68</v>
      </c>
      <c r="G14" s="7" t="s">
        <v>69</v>
      </c>
      <c r="H14" t="s">
        <v>70</v>
      </c>
      <c r="J14" s="1">
        <v>28068</v>
      </c>
      <c r="K14" s="2">
        <v>100</v>
      </c>
      <c r="L14" s="10">
        <v>0.03</v>
      </c>
    </row>
    <row r="15" spans="1:12" x14ac:dyDescent="0.2">
      <c r="A15">
        <v>31778</v>
      </c>
      <c r="B15" s="8" t="s">
        <v>10</v>
      </c>
      <c r="D15" t="s">
        <v>71</v>
      </c>
      <c r="E15" t="s">
        <v>72</v>
      </c>
      <c r="F15" t="s">
        <v>73</v>
      </c>
      <c r="G15" s="7" t="s">
        <v>74</v>
      </c>
      <c r="H15" t="s">
        <v>75</v>
      </c>
      <c r="J15" s="1">
        <v>33269</v>
      </c>
      <c r="K15" s="2">
        <v>75</v>
      </c>
      <c r="L15" s="10">
        <v>0.04</v>
      </c>
    </row>
    <row r="16" spans="1:12" x14ac:dyDescent="0.2">
      <c r="A16">
        <v>62789</v>
      </c>
      <c r="B16" s="8" t="s">
        <v>10</v>
      </c>
      <c r="C16" t="s">
        <v>11</v>
      </c>
      <c r="D16" t="s">
        <v>76</v>
      </c>
      <c r="E16" t="s">
        <v>77</v>
      </c>
      <c r="F16" t="s">
        <v>78</v>
      </c>
      <c r="G16" s="7" t="s">
        <v>79</v>
      </c>
      <c r="H16" t="s">
        <v>46</v>
      </c>
      <c r="J16" s="1">
        <v>28581</v>
      </c>
      <c r="K16" s="2">
        <v>100</v>
      </c>
      <c r="L16" s="10">
        <v>0.02</v>
      </c>
    </row>
    <row r="17" spans="1:12" x14ac:dyDescent="0.2">
      <c r="A17">
        <v>62819</v>
      </c>
      <c r="B17" s="8" t="s">
        <v>17</v>
      </c>
      <c r="C17" t="s">
        <v>11</v>
      </c>
      <c r="D17" t="s">
        <v>80</v>
      </c>
      <c r="E17" t="s">
        <v>81</v>
      </c>
      <c r="F17" t="s">
        <v>82</v>
      </c>
      <c r="G17" s="7" t="s">
        <v>83</v>
      </c>
      <c r="H17" t="s">
        <v>46</v>
      </c>
      <c r="J17" s="1">
        <v>20000</v>
      </c>
      <c r="K17" s="2">
        <v>100</v>
      </c>
      <c r="L17" s="10">
        <v>0.05</v>
      </c>
    </row>
    <row r="18" spans="1:12" x14ac:dyDescent="0.2">
      <c r="A18">
        <v>79900</v>
      </c>
      <c r="B18" s="8" t="s">
        <v>17</v>
      </c>
      <c r="C18" t="s">
        <v>29</v>
      </c>
      <c r="D18" t="s">
        <v>84</v>
      </c>
      <c r="E18" t="s">
        <v>85</v>
      </c>
      <c r="F18" t="s">
        <v>86</v>
      </c>
      <c r="G18" s="7" t="s">
        <v>87</v>
      </c>
      <c r="H18" t="s">
        <v>88</v>
      </c>
      <c r="J18" s="1">
        <v>24663</v>
      </c>
      <c r="K18" s="2">
        <v>250</v>
      </c>
      <c r="L18" s="10">
        <v>0.01</v>
      </c>
    </row>
    <row r="19" spans="1:12" x14ac:dyDescent="0.2">
      <c r="A19">
        <v>79943</v>
      </c>
      <c r="B19" s="8" t="s">
        <v>17</v>
      </c>
      <c r="C19" t="s">
        <v>11</v>
      </c>
      <c r="D19" t="s">
        <v>89</v>
      </c>
      <c r="E19" t="s">
        <v>90</v>
      </c>
      <c r="F19" t="s">
        <v>91</v>
      </c>
      <c r="G19" s="7" t="s">
        <v>92</v>
      </c>
      <c r="H19" t="s">
        <v>93</v>
      </c>
      <c r="J19" s="1">
        <v>21322</v>
      </c>
      <c r="K19" s="2">
        <v>100</v>
      </c>
      <c r="L19" s="10">
        <v>0.03</v>
      </c>
    </row>
    <row r="20" spans="1:12" x14ac:dyDescent="0.2">
      <c r="A20">
        <v>79982</v>
      </c>
      <c r="B20" s="8" t="s">
        <v>10</v>
      </c>
      <c r="D20" t="s">
        <v>94</v>
      </c>
      <c r="E20" t="s">
        <v>95</v>
      </c>
      <c r="F20" t="s">
        <v>96</v>
      </c>
      <c r="G20" s="7" t="s">
        <v>97</v>
      </c>
      <c r="H20" t="s">
        <v>98</v>
      </c>
      <c r="J20" s="1">
        <v>28573</v>
      </c>
      <c r="K20" s="2">
        <v>75</v>
      </c>
      <c r="L20" s="10">
        <v>0.06</v>
      </c>
    </row>
    <row r="21" spans="1:12" x14ac:dyDescent="0.2">
      <c r="A21">
        <v>310101</v>
      </c>
      <c r="B21" s="8" t="s">
        <v>10</v>
      </c>
      <c r="C21" t="s">
        <v>18</v>
      </c>
      <c r="D21" t="s">
        <v>99</v>
      </c>
      <c r="E21" t="s">
        <v>100</v>
      </c>
      <c r="F21" t="s">
        <v>101</v>
      </c>
      <c r="G21" s="7" t="s">
        <v>102</v>
      </c>
      <c r="H21" t="s">
        <v>103</v>
      </c>
      <c r="J21" s="1">
        <v>28834</v>
      </c>
      <c r="K21" s="2">
        <v>150</v>
      </c>
      <c r="L21" s="10">
        <v>0.01</v>
      </c>
    </row>
    <row r="22" spans="1:12" x14ac:dyDescent="0.2">
      <c r="A22">
        <v>310104</v>
      </c>
      <c r="B22" s="8" t="s">
        <v>17</v>
      </c>
      <c r="D22" t="s">
        <v>104</v>
      </c>
      <c r="E22" t="s">
        <v>105</v>
      </c>
      <c r="F22" t="s">
        <v>106</v>
      </c>
      <c r="G22" s="7" t="s">
        <v>107</v>
      </c>
      <c r="H22" t="s">
        <v>108</v>
      </c>
      <c r="J22" s="1">
        <v>24360</v>
      </c>
      <c r="K22" s="2">
        <v>150</v>
      </c>
      <c r="L22" s="10">
        <v>0.08</v>
      </c>
    </row>
    <row r="23" spans="1:12" x14ac:dyDescent="0.2">
      <c r="A23">
        <v>550303</v>
      </c>
      <c r="B23" s="8" t="s">
        <v>10</v>
      </c>
      <c r="C23" t="s">
        <v>18</v>
      </c>
      <c r="D23" t="s">
        <v>109</v>
      </c>
      <c r="E23" t="s">
        <v>110</v>
      </c>
      <c r="F23" t="s">
        <v>111</v>
      </c>
      <c r="G23" s="7" t="s">
        <v>112</v>
      </c>
      <c r="H23" t="s">
        <v>46</v>
      </c>
      <c r="J23" s="1">
        <v>28152</v>
      </c>
      <c r="K23" s="2">
        <v>75</v>
      </c>
      <c r="L23" s="10">
        <v>7.0000000000000007E-2</v>
      </c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18848-80FA-41B9-9DD3-08DC6758C9D7}">
  <dimension ref="A1:E14"/>
  <sheetViews>
    <sheetView workbookViewId="0"/>
  </sheetViews>
  <sheetFormatPr baseColWidth="10" defaultRowHeight="15" x14ac:dyDescent="0.2"/>
  <sheetData>
    <row r="1" spans="1:5" s="3" customFormat="1" x14ac:dyDescent="0.2">
      <c r="A1"/>
      <c r="B1" t="s">
        <v>114</v>
      </c>
      <c r="C1" t="s">
        <v>115</v>
      </c>
      <c r="D1" t="s">
        <v>116</v>
      </c>
      <c r="E1" t="s">
        <v>117</v>
      </c>
    </row>
    <row r="2" spans="1:5" x14ac:dyDescent="0.2">
      <c r="A2" t="s">
        <v>118</v>
      </c>
      <c r="B2">
        <v>1100</v>
      </c>
      <c r="C2">
        <v>2156</v>
      </c>
      <c r="D2">
        <v>3300</v>
      </c>
      <c r="E2">
        <v>2311</v>
      </c>
    </row>
    <row r="3" spans="1:5" x14ac:dyDescent="0.2">
      <c r="A3" t="s">
        <v>119</v>
      </c>
      <c r="B3">
        <v>992</v>
      </c>
      <c r="C3">
        <v>1678</v>
      </c>
      <c r="D3">
        <v>3127</v>
      </c>
      <c r="E3">
        <v>1119</v>
      </c>
    </row>
    <row r="4" spans="1:5" x14ac:dyDescent="0.2">
      <c r="A4" t="s">
        <v>120</v>
      </c>
      <c r="B4">
        <v>1321</v>
      </c>
      <c r="C4">
        <v>1876</v>
      </c>
      <c r="D4">
        <v>2907</v>
      </c>
      <c r="E4">
        <v>1971</v>
      </c>
    </row>
    <row r="5" spans="1:5" x14ac:dyDescent="0.2">
      <c r="A5" t="s">
        <v>121</v>
      </c>
      <c r="B5">
        <v>1241</v>
      </c>
      <c r="C5">
        <v>1309</v>
      </c>
      <c r="D5">
        <v>2789</v>
      </c>
      <c r="E5">
        <v>2311</v>
      </c>
    </row>
    <row r="6" spans="1:5" x14ac:dyDescent="0.2">
      <c r="A6" t="s">
        <v>122</v>
      </c>
      <c r="B6">
        <v>1154</v>
      </c>
      <c r="C6">
        <v>1380</v>
      </c>
      <c r="D6">
        <v>3053</v>
      </c>
      <c r="E6">
        <v>1004</v>
      </c>
    </row>
    <row r="7" spans="1:5" x14ac:dyDescent="0.2">
      <c r="A7" t="s">
        <v>123</v>
      </c>
      <c r="B7">
        <v>1176</v>
      </c>
      <c r="C7">
        <v>1542</v>
      </c>
      <c r="D7">
        <v>3277</v>
      </c>
      <c r="E7">
        <v>1736</v>
      </c>
    </row>
    <row r="8" spans="1:5" x14ac:dyDescent="0.2">
      <c r="A8" t="s">
        <v>124</v>
      </c>
      <c r="B8">
        <v>1093</v>
      </c>
      <c r="C8">
        <v>2341</v>
      </c>
      <c r="D8">
        <v>2012</v>
      </c>
      <c r="E8">
        <v>1758</v>
      </c>
    </row>
    <row r="9" spans="1:5" x14ac:dyDescent="0.2">
      <c r="A9" t="s">
        <v>125</v>
      </c>
      <c r="B9">
        <v>1027</v>
      </c>
      <c r="C9">
        <v>2219</v>
      </c>
      <c r="D9">
        <v>3123</v>
      </c>
      <c r="E9">
        <v>1145</v>
      </c>
    </row>
    <row r="10" spans="1:5" x14ac:dyDescent="0.2">
      <c r="A10" t="s">
        <v>126</v>
      </c>
      <c r="B10">
        <v>950</v>
      </c>
      <c r="C10">
        <v>2211</v>
      </c>
      <c r="D10">
        <v>3567</v>
      </c>
      <c r="E10">
        <v>1910</v>
      </c>
    </row>
    <row r="11" spans="1:5" x14ac:dyDescent="0.2">
      <c r="A11" t="s">
        <v>127</v>
      </c>
      <c r="B11">
        <v>769</v>
      </c>
      <c r="C11">
        <v>1765</v>
      </c>
      <c r="D11">
        <v>3173</v>
      </c>
      <c r="E11">
        <v>1358</v>
      </c>
    </row>
    <row r="12" spans="1:5" x14ac:dyDescent="0.2">
      <c r="A12" t="s">
        <v>128</v>
      </c>
      <c r="B12">
        <v>1266</v>
      </c>
      <c r="C12">
        <v>1730</v>
      </c>
      <c r="D12">
        <v>3082</v>
      </c>
      <c r="E12">
        <v>2394</v>
      </c>
    </row>
    <row r="13" spans="1:5" x14ac:dyDescent="0.2">
      <c r="A13" t="s">
        <v>129</v>
      </c>
      <c r="B13">
        <v>1031</v>
      </c>
      <c r="C13">
        <v>2112</v>
      </c>
      <c r="D13">
        <v>2980</v>
      </c>
      <c r="E13">
        <v>1461</v>
      </c>
    </row>
    <row r="14" spans="1:5" x14ac:dyDescent="0.2">
      <c r="B14">
        <f>SUM(B2:B13)</f>
        <v>13120</v>
      </c>
      <c r="C14">
        <f t="shared" ref="C14:E14" si="0">SUM(C2:C13)</f>
        <v>22319</v>
      </c>
      <c r="D14">
        <f t="shared" si="0"/>
        <v>36390</v>
      </c>
      <c r="E14">
        <f t="shared" si="0"/>
        <v>20478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20529-0765-4004-9ACA-29C20CD49779}">
  <dimension ref="A1:E17"/>
  <sheetViews>
    <sheetView workbookViewId="0">
      <selection activeCell="A9" sqref="A9:E9"/>
    </sheetView>
  </sheetViews>
  <sheetFormatPr baseColWidth="10" defaultRowHeight="15" x14ac:dyDescent="0.2"/>
  <sheetData>
    <row r="1" spans="1:5" s="3" customFormat="1" x14ac:dyDescent="0.2">
      <c r="A1" s="12"/>
      <c r="B1" s="12" t="s">
        <v>114</v>
      </c>
      <c r="C1" s="12" t="s">
        <v>115</v>
      </c>
      <c r="D1" s="12" t="s">
        <v>116</v>
      </c>
      <c r="E1" s="12" t="s">
        <v>117</v>
      </c>
    </row>
    <row r="2" spans="1:5" x14ac:dyDescent="0.2">
      <c r="A2" t="s">
        <v>118</v>
      </c>
      <c r="B2">
        <v>1100</v>
      </c>
      <c r="C2">
        <v>2156</v>
      </c>
      <c r="D2">
        <v>3300</v>
      </c>
      <c r="E2">
        <v>2311</v>
      </c>
    </row>
    <row r="3" spans="1:5" x14ac:dyDescent="0.2">
      <c r="A3" t="s">
        <v>119</v>
      </c>
      <c r="B3">
        <v>992</v>
      </c>
      <c r="C3">
        <v>1678</v>
      </c>
      <c r="D3">
        <v>3127</v>
      </c>
      <c r="E3">
        <v>1119</v>
      </c>
    </row>
    <row r="4" spans="1:5" x14ac:dyDescent="0.2">
      <c r="A4" t="s">
        <v>120</v>
      </c>
      <c r="B4">
        <v>1321</v>
      </c>
      <c r="C4">
        <v>1876</v>
      </c>
      <c r="D4">
        <v>2907</v>
      </c>
      <c r="E4">
        <v>1971</v>
      </c>
    </row>
    <row r="5" spans="1:5" x14ac:dyDescent="0.2">
      <c r="A5" s="13" t="s">
        <v>130</v>
      </c>
      <c r="B5" s="14">
        <f>SUBTOTAL(9,B2:B4)</f>
        <v>3413</v>
      </c>
      <c r="C5" s="14">
        <f t="shared" ref="C5:E5" si="0">SUBTOTAL(9,C2:C4)</f>
        <v>5710</v>
      </c>
      <c r="D5" s="14">
        <f t="shared" si="0"/>
        <v>9334</v>
      </c>
      <c r="E5" s="14">
        <f t="shared" si="0"/>
        <v>5401</v>
      </c>
    </row>
    <row r="6" spans="1:5" x14ac:dyDescent="0.2">
      <c r="A6" t="s">
        <v>121</v>
      </c>
      <c r="B6">
        <v>1241</v>
      </c>
      <c r="C6">
        <v>1309</v>
      </c>
      <c r="D6">
        <v>2789</v>
      </c>
      <c r="E6">
        <v>2311</v>
      </c>
    </row>
    <row r="7" spans="1:5" x14ac:dyDescent="0.2">
      <c r="A7" t="s">
        <v>122</v>
      </c>
      <c r="B7">
        <v>1154</v>
      </c>
      <c r="C7">
        <v>1380</v>
      </c>
      <c r="D7">
        <v>3053</v>
      </c>
      <c r="E7">
        <v>1004</v>
      </c>
    </row>
    <row r="8" spans="1:5" x14ac:dyDescent="0.2">
      <c r="A8" t="s">
        <v>123</v>
      </c>
      <c r="B8">
        <v>1176</v>
      </c>
      <c r="C8">
        <v>1542</v>
      </c>
      <c r="D8">
        <v>3277</v>
      </c>
      <c r="E8">
        <v>1736</v>
      </c>
    </row>
    <row r="9" spans="1:5" x14ac:dyDescent="0.2">
      <c r="A9" t="s">
        <v>131</v>
      </c>
      <c r="B9">
        <f>SUBTOTAL(9,B6:B8)</f>
        <v>3571</v>
      </c>
      <c r="C9">
        <f t="shared" ref="C9:E9" si="1">SUBTOTAL(9,C6:C8)</f>
        <v>4231</v>
      </c>
      <c r="D9">
        <f t="shared" si="1"/>
        <v>9119</v>
      </c>
      <c r="E9">
        <f t="shared" si="1"/>
        <v>5051</v>
      </c>
    </row>
    <row r="10" spans="1:5" x14ac:dyDescent="0.2">
      <c r="A10" t="s">
        <v>124</v>
      </c>
      <c r="B10">
        <v>1093</v>
      </c>
      <c r="C10">
        <v>2341</v>
      </c>
      <c r="D10">
        <v>2012</v>
      </c>
      <c r="E10">
        <v>1758</v>
      </c>
    </row>
    <row r="11" spans="1:5" x14ac:dyDescent="0.2">
      <c r="A11" t="s">
        <v>125</v>
      </c>
      <c r="B11">
        <v>1027</v>
      </c>
      <c r="C11">
        <v>2219</v>
      </c>
      <c r="D11">
        <v>3123</v>
      </c>
      <c r="E11">
        <v>1145</v>
      </c>
    </row>
    <row r="12" spans="1:5" x14ac:dyDescent="0.2">
      <c r="A12" t="s">
        <v>126</v>
      </c>
      <c r="B12">
        <v>950</v>
      </c>
      <c r="C12">
        <v>2211</v>
      </c>
      <c r="D12">
        <v>3567</v>
      </c>
      <c r="E12">
        <v>1910</v>
      </c>
    </row>
    <row r="13" spans="1:5" x14ac:dyDescent="0.2">
      <c r="A13" t="s">
        <v>132</v>
      </c>
      <c r="B13">
        <f>SUBTOTAL(9,B10:B12)</f>
        <v>3070</v>
      </c>
      <c r="C13">
        <f t="shared" ref="C13:E13" si="2">SUBTOTAL(9,C10:C12)</f>
        <v>6771</v>
      </c>
      <c r="D13">
        <f t="shared" si="2"/>
        <v>8702</v>
      </c>
      <c r="E13">
        <f t="shared" si="2"/>
        <v>4813</v>
      </c>
    </row>
    <row r="14" spans="1:5" x14ac:dyDescent="0.2">
      <c r="A14" t="s">
        <v>127</v>
      </c>
      <c r="B14">
        <v>769</v>
      </c>
      <c r="C14">
        <v>1765</v>
      </c>
      <c r="D14">
        <v>3173</v>
      </c>
      <c r="E14">
        <v>1358</v>
      </c>
    </row>
    <row r="15" spans="1:5" x14ac:dyDescent="0.2">
      <c r="A15" t="s">
        <v>128</v>
      </c>
      <c r="B15">
        <v>1266</v>
      </c>
      <c r="C15">
        <v>1730</v>
      </c>
      <c r="D15">
        <v>3082</v>
      </c>
      <c r="E15">
        <v>2394</v>
      </c>
    </row>
    <row r="16" spans="1:5" x14ac:dyDescent="0.2">
      <c r="A16" t="s">
        <v>129</v>
      </c>
      <c r="B16">
        <v>1031</v>
      </c>
      <c r="C16">
        <v>2112</v>
      </c>
      <c r="D16">
        <v>2980</v>
      </c>
      <c r="E16">
        <v>1461</v>
      </c>
    </row>
    <row r="17" spans="1:5" x14ac:dyDescent="0.2">
      <c r="A17" t="s">
        <v>133</v>
      </c>
      <c r="B17">
        <f>SUBTOTAL(9,B14:B16)</f>
        <v>3066</v>
      </c>
      <c r="C17">
        <f t="shared" ref="C17:E17" si="3">SUBTOTAL(9,C14:C16)</f>
        <v>5607</v>
      </c>
      <c r="D17">
        <f t="shared" si="3"/>
        <v>9235</v>
      </c>
      <c r="E17">
        <f t="shared" si="3"/>
        <v>5213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99D7-2B18-4CD5-828B-2E67A572D43C}">
  <dimension ref="A1:E22"/>
  <sheetViews>
    <sheetView workbookViewId="0">
      <selection sqref="A1:E1"/>
    </sheetView>
  </sheetViews>
  <sheetFormatPr baseColWidth="10" defaultRowHeight="15" x14ac:dyDescent="0.2"/>
  <cols>
    <col min="2" max="5" width="11.5" customWidth="1"/>
  </cols>
  <sheetData>
    <row r="1" spans="1:5" s="3" customFormat="1" ht="22" x14ac:dyDescent="0.3">
      <c r="A1" s="29" t="str">
        <f ca="1">"Umsätze "&amp;YEAR(TODAY())-1</f>
        <v>Umsätze 2023</v>
      </c>
      <c r="B1" s="29"/>
      <c r="C1" s="29"/>
      <c r="D1" s="29"/>
      <c r="E1" s="29"/>
    </row>
    <row r="2" spans="1:5" x14ac:dyDescent="0.2">
      <c r="A2" s="12" t="s">
        <v>134</v>
      </c>
      <c r="B2" s="12" t="s">
        <v>114</v>
      </c>
      <c r="C2" s="12" t="s">
        <v>115</v>
      </c>
      <c r="D2" s="12" t="s">
        <v>116</v>
      </c>
      <c r="E2" s="12" t="s">
        <v>117</v>
      </c>
    </row>
    <row r="3" spans="1:5" x14ac:dyDescent="0.2">
      <c r="A3" t="s">
        <v>118</v>
      </c>
      <c r="B3" s="19">
        <v>1100.44</v>
      </c>
      <c r="C3" s="19">
        <v>2156.2199999999998</v>
      </c>
      <c r="D3" s="19">
        <v>3300.24</v>
      </c>
      <c r="E3" s="19">
        <v>2311.17</v>
      </c>
    </row>
    <row r="4" spans="1:5" x14ac:dyDescent="0.2">
      <c r="A4" t="s">
        <v>119</v>
      </c>
      <c r="B4" s="19">
        <v>992.02</v>
      </c>
      <c r="C4" s="19">
        <v>992.18</v>
      </c>
      <c r="D4" s="19">
        <v>1678.26</v>
      </c>
      <c r="E4" s="19">
        <v>3127.18</v>
      </c>
    </row>
    <row r="5" spans="1:5" x14ac:dyDescent="0.2">
      <c r="A5" t="s">
        <v>120</v>
      </c>
      <c r="B5" s="19">
        <v>1321.13</v>
      </c>
      <c r="C5" s="19">
        <v>1321.41</v>
      </c>
      <c r="D5" s="19">
        <v>1876.41</v>
      </c>
      <c r="E5" s="19">
        <v>2907.04</v>
      </c>
    </row>
    <row r="6" spans="1:5" x14ac:dyDescent="0.2">
      <c r="A6" s="13" t="s">
        <v>130</v>
      </c>
      <c r="B6" s="20">
        <f>SUBTOTAL(9,B3:B5)</f>
        <v>3413.59</v>
      </c>
      <c r="C6" s="20">
        <f t="shared" ref="C6:E6" si="0">SUBTOTAL(9,C3:C5)</f>
        <v>4469.8099999999995</v>
      </c>
      <c r="D6" s="20">
        <f t="shared" si="0"/>
        <v>6854.91</v>
      </c>
      <c r="E6" s="20">
        <f t="shared" si="0"/>
        <v>8345.39</v>
      </c>
    </row>
    <row r="7" spans="1:5" x14ac:dyDescent="0.2">
      <c r="A7" t="s">
        <v>121</v>
      </c>
      <c r="B7" s="19">
        <v>1241.3599999999999</v>
      </c>
      <c r="C7" s="19">
        <v>1241.7099999999998</v>
      </c>
      <c r="D7" s="19">
        <v>1309.3599999999999</v>
      </c>
      <c r="E7" s="19">
        <v>2789.08</v>
      </c>
    </row>
    <row r="8" spans="1:5" x14ac:dyDescent="0.2">
      <c r="A8" t="s">
        <v>122</v>
      </c>
      <c r="B8" s="19">
        <v>1154.3699999999999</v>
      </c>
      <c r="C8" s="19">
        <v>1154.4299999999998</v>
      </c>
      <c r="D8" s="19">
        <v>1380</v>
      </c>
      <c r="E8" s="19">
        <v>3053.04</v>
      </c>
    </row>
    <row r="9" spans="1:5" x14ac:dyDescent="0.2">
      <c r="A9" t="s">
        <v>123</v>
      </c>
      <c r="B9" s="19">
        <v>1176.28</v>
      </c>
      <c r="C9" s="19">
        <v>1176.76</v>
      </c>
      <c r="D9" s="19">
        <v>1542.29</v>
      </c>
      <c r="E9" s="19">
        <v>3277.04</v>
      </c>
    </row>
    <row r="10" spans="1:5" x14ac:dyDescent="0.2">
      <c r="A10" s="13" t="s">
        <v>131</v>
      </c>
      <c r="B10" s="20">
        <f>SUBTOTAL(9,B7:B9)</f>
        <v>3572.0099999999993</v>
      </c>
      <c r="C10" s="20">
        <f t="shared" ref="C10:E10" si="1">SUBTOTAL(9,C7:C9)</f>
        <v>3572.8999999999996</v>
      </c>
      <c r="D10" s="20">
        <f t="shared" si="1"/>
        <v>4231.6499999999996</v>
      </c>
      <c r="E10" s="20">
        <f t="shared" si="1"/>
        <v>9119.16</v>
      </c>
    </row>
    <row r="11" spans="1:5" x14ac:dyDescent="0.2">
      <c r="A11" t="s">
        <v>124</v>
      </c>
      <c r="B11" s="19">
        <v>1093.42</v>
      </c>
      <c r="C11" s="19">
        <v>1093.52</v>
      </c>
      <c r="D11" s="19">
        <v>2341.46</v>
      </c>
      <c r="E11" s="19">
        <v>2012.35</v>
      </c>
    </row>
    <row r="12" spans="1:5" x14ac:dyDescent="0.2">
      <c r="A12" t="s">
        <v>125</v>
      </c>
      <c r="B12" s="19">
        <v>1027.18</v>
      </c>
      <c r="C12" s="19">
        <v>1027.22</v>
      </c>
      <c r="D12" s="19">
        <v>2219.4</v>
      </c>
      <c r="E12" s="19">
        <v>3123.48</v>
      </c>
    </row>
    <row r="13" spans="1:5" x14ac:dyDescent="0.2">
      <c r="A13" t="s">
        <v>126</v>
      </c>
      <c r="B13" s="19">
        <v>950.17</v>
      </c>
      <c r="C13" s="19">
        <v>950.17</v>
      </c>
      <c r="D13" s="19">
        <v>2211.19</v>
      </c>
      <c r="E13" s="19">
        <v>3567.22</v>
      </c>
    </row>
    <row r="14" spans="1:5" x14ac:dyDescent="0.2">
      <c r="A14" s="13" t="s">
        <v>132</v>
      </c>
      <c r="B14" s="20">
        <f>SUBTOTAL(9,B11:B13)</f>
        <v>3070.7700000000004</v>
      </c>
      <c r="C14" s="20">
        <f t="shared" ref="C14:E14" si="2">SUBTOTAL(9,C11:C13)</f>
        <v>3070.91</v>
      </c>
      <c r="D14" s="20">
        <f t="shared" si="2"/>
        <v>6772.0500000000011</v>
      </c>
      <c r="E14" s="20">
        <f t="shared" si="2"/>
        <v>8703.0499999999993</v>
      </c>
    </row>
    <row r="15" spans="1:5" x14ac:dyDescent="0.2">
      <c r="A15" t="s">
        <v>127</v>
      </c>
      <c r="B15" s="19">
        <v>769.14</v>
      </c>
      <c r="C15" s="19">
        <v>769.48</v>
      </c>
      <c r="D15" s="19">
        <v>1765.49</v>
      </c>
      <c r="E15" s="19">
        <v>3173.4</v>
      </c>
    </row>
    <row r="16" spans="1:5" x14ac:dyDescent="0.2">
      <c r="A16" t="s">
        <v>128</v>
      </c>
      <c r="B16" s="19">
        <v>1266.33</v>
      </c>
      <c r="C16" s="19">
        <v>1266.51</v>
      </c>
      <c r="D16" s="19">
        <v>1730.06</v>
      </c>
      <c r="E16" s="19">
        <v>3082.43</v>
      </c>
    </row>
    <row r="17" spans="1:5" x14ac:dyDescent="0.2">
      <c r="A17" t="s">
        <v>129</v>
      </c>
      <c r="B17" s="19">
        <v>1031.31</v>
      </c>
      <c r="C17" s="19">
        <v>1031.3499999999999</v>
      </c>
      <c r="D17" s="19">
        <v>2112.08</v>
      </c>
      <c r="E17" s="19">
        <v>2980.45</v>
      </c>
    </row>
    <row r="18" spans="1:5" x14ac:dyDescent="0.2">
      <c r="A18" s="13" t="s">
        <v>133</v>
      </c>
      <c r="B18" s="20">
        <f>SUBTOTAL(9,B15:B17)</f>
        <v>3066.7799999999997</v>
      </c>
      <c r="C18" s="20">
        <f t="shared" ref="C18:E18" si="3">SUBTOTAL(9,C15:C17)</f>
        <v>3067.34</v>
      </c>
      <c r="D18" s="20">
        <f t="shared" si="3"/>
        <v>5607.63</v>
      </c>
      <c r="E18" s="20">
        <f t="shared" si="3"/>
        <v>9236.2799999999988</v>
      </c>
    </row>
    <row r="19" spans="1:5" ht="16" thickBot="1" x14ac:dyDescent="0.25">
      <c r="A19" s="15"/>
      <c r="B19" s="21">
        <f>B6+B10+B14+B18</f>
        <v>13123.149999999998</v>
      </c>
      <c r="C19" s="21">
        <f t="shared" ref="C19:E19" si="4">C6+C10+C14+C18</f>
        <v>14180.96</v>
      </c>
      <c r="D19" s="21">
        <f t="shared" si="4"/>
        <v>23466.240000000002</v>
      </c>
      <c r="E19" s="21">
        <f t="shared" si="4"/>
        <v>35403.879999999997</v>
      </c>
    </row>
    <row r="20" spans="1:5" ht="16" thickTop="1" x14ac:dyDescent="0.2"/>
    <row r="21" spans="1:5" x14ac:dyDescent="0.2">
      <c r="D21" s="16" t="s">
        <v>135</v>
      </c>
      <c r="E21" s="17">
        <f ca="1">TODAY()-1</f>
        <v>45331</v>
      </c>
    </row>
    <row r="22" spans="1:5" x14ac:dyDescent="0.2">
      <c r="E22" s="18">
        <v>0.36944444444444446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Standardformate</vt:lpstr>
      <vt:lpstr>Rahmen</vt:lpstr>
      <vt:lpstr>Verbinden und zentrieren</vt:lpstr>
      <vt:lpstr>Umbrüche</vt:lpstr>
      <vt:lpstr>Zellenformatvorlagen</vt:lpstr>
      <vt:lpstr>Format übertragen</vt:lpstr>
      <vt:lpstr>Formate löschen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2022-10-31T09:16:34Z</cp:lastPrinted>
  <dcterms:created xsi:type="dcterms:W3CDTF">2022-09-21T13:29:32Z</dcterms:created>
  <dcterms:modified xsi:type="dcterms:W3CDTF">2024-02-10T16:07:35Z</dcterms:modified>
</cp:coreProperties>
</file>