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90 Pivotieren/90-20 Power Query/90-20-10 Aus Dateien/"/>
    </mc:Choice>
  </mc:AlternateContent>
  <xr:revisionPtr revIDLastSave="0" documentId="13_ncr:1_{45F26748-E733-0B49-BC87-03F5E7AA47A0}" xr6:coauthVersionLast="47" xr6:coauthVersionMax="47" xr10:uidLastSave="{00000000-0000-0000-0000-000000000000}"/>
  <bookViews>
    <workbookView xWindow="0" yWindow="500" windowWidth="29760" windowHeight="18100" xr2:uid="{00000000-000D-0000-FFFF-FFFF00000000}"/>
  </bookViews>
  <sheets>
    <sheet name="Jan" sheetId="1" r:id="rId1"/>
    <sheet name="Feb" sheetId="2" r:id="rId2"/>
    <sheet name="Mrz" sheetId="3" r:id="rId3"/>
    <sheet name="Apr" sheetId="4" r:id="rId4"/>
    <sheet name="Mai" sheetId="5" r:id="rId5"/>
    <sheet name="Jun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2" i="1" l="1"/>
  <c r="G52" i="1"/>
  <c r="F52" i="2"/>
  <c r="G52" i="2"/>
  <c r="F52" i="3"/>
  <c r="G52" i="3"/>
  <c r="F52" i="4"/>
  <c r="G52" i="4"/>
  <c r="F52" i="5"/>
  <c r="G52" i="5"/>
  <c r="F52" i="6"/>
  <c r="G52" i="6"/>
</calcChain>
</file>

<file path=xl/sharedStrings.xml><?xml version="1.0" encoding="utf-8"?>
<sst xmlns="http://schemas.openxmlformats.org/spreadsheetml/2006/main" count="915" uniqueCount="216">
  <si>
    <t>Kunden-Code</t>
  </si>
  <si>
    <t>Bestell-Nr.</t>
  </si>
  <si>
    <t>Bestelldatum</t>
  </si>
  <si>
    <t>Artikel-Nr.</t>
  </si>
  <si>
    <t>Artikelname</t>
  </si>
  <si>
    <t>Umsatz</t>
  </si>
  <si>
    <t>Anzahl</t>
  </si>
  <si>
    <t>GOURL</t>
  </si>
  <si>
    <t>15-0031-01</t>
  </si>
  <si>
    <t>Gorgonzola Telino</t>
  </si>
  <si>
    <t>15-0059-01</t>
  </si>
  <si>
    <t>Valser Raclette-Käse</t>
  </si>
  <si>
    <t>MEREP</t>
  </si>
  <si>
    <t>11-0035-01</t>
  </si>
  <si>
    <t>Steeleye Stout</t>
  </si>
  <si>
    <t>11-0038-01</t>
  </si>
  <si>
    <t>Côte de Blaye - Rotwein</t>
  </si>
  <si>
    <t>17-0068-01</t>
  </si>
  <si>
    <t>Shortbread</t>
  </si>
  <si>
    <t>LAMAI</t>
  </si>
  <si>
    <t>10-0055-01</t>
  </si>
  <si>
    <t>Pastete mit Hackfleisch</t>
  </si>
  <si>
    <t>11-0076-01</t>
  </si>
  <si>
    <t>Lakritzlikör</t>
  </si>
  <si>
    <t>GALED</t>
  </si>
  <si>
    <t>12-0056-01</t>
  </si>
  <si>
    <t>Gnocchi nach Oma Paola</t>
  </si>
  <si>
    <t>12-0064-01</t>
  </si>
  <si>
    <t>Wimmers gute Semmelknödel</t>
  </si>
  <si>
    <t>PICCO</t>
  </si>
  <si>
    <t>16-0014-01</t>
  </si>
  <si>
    <t>Tofu</t>
  </si>
  <si>
    <t>REGGC</t>
  </si>
  <si>
    <t>14-0046-01</t>
  </si>
  <si>
    <t>Dill-Töpfchen (Hering)</t>
  </si>
  <si>
    <t>HUNGO</t>
  </si>
  <si>
    <t>13-0063-01</t>
  </si>
  <si>
    <t>Veggie Gemüseaufstrich</t>
  </si>
  <si>
    <t>17-0050-01</t>
  </si>
  <si>
    <t>Fazer Schokolade</t>
  </si>
  <si>
    <t>ERNSH</t>
  </si>
  <si>
    <t>10-0017-01</t>
  </si>
  <si>
    <t>Hammelgulasch</t>
  </si>
  <si>
    <t>17-0021-01</t>
  </si>
  <si>
    <t>Sir Rodneys Süße Milchbrötchen</t>
  </si>
  <si>
    <t>BOTTM</t>
  </si>
  <si>
    <t>14-0040-01</t>
  </si>
  <si>
    <t>Feines Krabbenfleisch</t>
  </si>
  <si>
    <t>17-0047-01</t>
  </si>
  <si>
    <t>Zaanse Kekse</t>
  </si>
  <si>
    <t>SPLIR</t>
  </si>
  <si>
    <t>10-0054-01</t>
  </si>
  <si>
    <t>Shepherds Pie</t>
  </si>
  <si>
    <t>17-0026-01</t>
  </si>
  <si>
    <t>Gumbär Gummibärchen</t>
  </si>
  <si>
    <t>PRINI</t>
  </si>
  <si>
    <t>FOLKO</t>
  </si>
  <si>
    <t>15-0011-01</t>
  </si>
  <si>
    <t>Geschmolzener Queso</t>
  </si>
  <si>
    <t>CONSH</t>
  </si>
  <si>
    <t>11-0002-01</t>
  </si>
  <si>
    <t>Chang-Bier</t>
  </si>
  <si>
    <t>12-0022-01</t>
  </si>
  <si>
    <t>Gustafs Knäckebrot</t>
  </si>
  <si>
    <t>15-0072-01</t>
  </si>
  <si>
    <t>Mozzarella</t>
  </si>
  <si>
    <t>BLONP</t>
  </si>
  <si>
    <t>11-0075-01</t>
  </si>
  <si>
    <t>Rhönbräu Klosterbier</t>
  </si>
  <si>
    <t>WARTH</t>
  </si>
  <si>
    <t>10-0053-01</t>
  </si>
  <si>
    <t>Lamm-Pastetchen</t>
  </si>
  <si>
    <t>TOMSP</t>
  </si>
  <si>
    <t>11-0034-01</t>
  </si>
  <si>
    <t>Sasquatch Pale Ale</t>
  </si>
  <si>
    <t>12-0057-01</t>
  </si>
  <si>
    <t>Ravioli Angelo</t>
  </si>
  <si>
    <t>17-0019-01</t>
  </si>
  <si>
    <t>Teatime Schokoladenkekse</t>
  </si>
  <si>
    <t>16-0074-01</t>
  </si>
  <si>
    <t>Chef Tonis Tofu</t>
  </si>
  <si>
    <t>17-0016-01</t>
  </si>
  <si>
    <t>Baiser Pavlova</t>
  </si>
  <si>
    <t>SAVEA</t>
  </si>
  <si>
    <t>10-0029-01</t>
  </si>
  <si>
    <t>Thüringer Rostbratwurst</t>
  </si>
  <si>
    <t>13-0061-01</t>
  </si>
  <si>
    <t>Holunderblüten-Sirup</t>
  </si>
  <si>
    <t>OLDWO</t>
  </si>
  <si>
    <t>17-0027-01</t>
  </si>
  <si>
    <t>Schoggi Schokolade</t>
  </si>
  <si>
    <t>13-0066-01</t>
  </si>
  <si>
    <t>Louisiana Würzung für Auberginen</t>
  </si>
  <si>
    <t>16-0028-01</t>
  </si>
  <si>
    <t>Rössle Sauerkraut</t>
  </si>
  <si>
    <t>BERGS</t>
  </si>
  <si>
    <t>14-0041-01</t>
  </si>
  <si>
    <t>Jacks New England Muschelsuppe</t>
  </si>
  <si>
    <t>11-0039-01</t>
  </si>
  <si>
    <t>Chartreuse grün - Kräuterlikör</t>
  </si>
  <si>
    <t>11-0024-01</t>
  </si>
  <si>
    <t>Guarana Top</t>
  </si>
  <si>
    <t>12-0052-01</t>
  </si>
  <si>
    <t>Frühstücksflocken</t>
  </si>
  <si>
    <t>RICAR</t>
  </si>
  <si>
    <t>13-0065-01</t>
  </si>
  <si>
    <t>Louisiana Hot Pepper Sauce</t>
  </si>
  <si>
    <t>15-0071-01</t>
  </si>
  <si>
    <t>Milder Butterkäse</t>
  </si>
  <si>
    <t>14-0010-01</t>
  </si>
  <si>
    <t>Roter Kaviar</t>
  </si>
  <si>
    <t>17-0062-01</t>
  </si>
  <si>
    <t>Butterkuchen</t>
  </si>
  <si>
    <t>VICTE</t>
  </si>
  <si>
    <t>QUICK</t>
  </si>
  <si>
    <t>13-0077-01</t>
  </si>
  <si>
    <t>Original Frankfurter grüne Soße</t>
  </si>
  <si>
    <t>13-0044-01</t>
  </si>
  <si>
    <t>Gula Melaka Sirup</t>
  </si>
  <si>
    <t>11-0070-01</t>
  </si>
  <si>
    <t>Outback Lager</t>
  </si>
  <si>
    <t>17-0048-01</t>
  </si>
  <si>
    <t>Nussschokolade</t>
  </si>
  <si>
    <t>15-0033-01</t>
  </si>
  <si>
    <t>Bio-Ziegenkäse</t>
  </si>
  <si>
    <t>KOENE</t>
  </si>
  <si>
    <t>17-0049-01</t>
  </si>
  <si>
    <t>Nutella</t>
  </si>
  <si>
    <t>SUPRD</t>
  </si>
  <si>
    <t>11-0043-01</t>
  </si>
  <si>
    <t>Lavazza Espresso</t>
  </si>
  <si>
    <t>16-0007-01</t>
  </si>
  <si>
    <t>Getrocknete Erbsen</t>
  </si>
  <si>
    <t>LILAS</t>
  </si>
  <si>
    <t>14-0030-01</t>
  </si>
  <si>
    <t>Nord-Ost Matjeshering</t>
  </si>
  <si>
    <t>12-0023-01</t>
  </si>
  <si>
    <t>Schwedisches Tunnbröd</t>
  </si>
  <si>
    <t>14-0013-01</t>
  </si>
  <si>
    <t>Kombu Seetang</t>
  </si>
  <si>
    <t>12-0042-01</t>
  </si>
  <si>
    <t>Frittierte Nudeln</t>
  </si>
  <si>
    <t>FURIB</t>
  </si>
  <si>
    <t>13-0004-01</t>
  </si>
  <si>
    <t>Chef Tonis Cajun Gewürzmischung</t>
  </si>
  <si>
    <t>15-0060-01</t>
  </si>
  <si>
    <t>Pierrot - Camembert cremig</t>
  </si>
  <si>
    <t>VAFFE</t>
  </si>
  <si>
    <t>14-0045-01</t>
  </si>
  <si>
    <t>Räucherhering</t>
  </si>
  <si>
    <t>COMMI</t>
  </si>
  <si>
    <t>17-0025-01</t>
  </si>
  <si>
    <t>NuNuC Nuss-Nougat-Creme</t>
  </si>
  <si>
    <t>WHITC</t>
  </si>
  <si>
    <t>BONAP</t>
  </si>
  <si>
    <t>14-0018-01</t>
  </si>
  <si>
    <t>Riesen-Tigergarnelen</t>
  </si>
  <si>
    <t>BSBEV</t>
  </si>
  <si>
    <t>SEVES</t>
  </si>
  <si>
    <t>16-0051-01</t>
  </si>
  <si>
    <t>Getrocknete Apfelscheiben</t>
  </si>
  <si>
    <t>ISLAT</t>
  </si>
  <si>
    <t>PERIC</t>
  </si>
  <si>
    <t>HILAA</t>
  </si>
  <si>
    <t>11-0001-01</t>
  </si>
  <si>
    <t>Chai-Tee</t>
  </si>
  <si>
    <t>RATTC</t>
  </si>
  <si>
    <t>FOLIG</t>
  </si>
  <si>
    <t>LAZYK</t>
  </si>
  <si>
    <t>LINOD</t>
  </si>
  <si>
    <t>13-0003-01</t>
  </si>
  <si>
    <t>Ahornsirup</t>
  </si>
  <si>
    <t>QUEEN</t>
  </si>
  <si>
    <t>FRANK</t>
  </si>
  <si>
    <t>14-0073-01</t>
  </si>
  <si>
    <t>Kaviar</t>
  </si>
  <si>
    <t>15-0069-01</t>
  </si>
  <si>
    <t>Gudbrandsdal Ziegenkäse</t>
  </si>
  <si>
    <t>TRADH</t>
  </si>
  <si>
    <t>LEHMS</t>
  </si>
  <si>
    <t>13-0015-01</t>
  </si>
  <si>
    <t>Kikkoman-Sauce</t>
  </si>
  <si>
    <t>BLAUS</t>
  </si>
  <si>
    <t>11-0067-01</t>
  </si>
  <si>
    <t>Lustiger Holzhacker - IPA</t>
  </si>
  <si>
    <t>ANTON</t>
  </si>
  <si>
    <t>OTTIK</t>
  </si>
  <si>
    <t>13-0008-01</t>
  </si>
  <si>
    <t>Gärtner Oles Himbeer-Sauce</t>
  </si>
  <si>
    <t>FAMIA</t>
  </si>
  <si>
    <t>15-0032-01</t>
  </si>
  <si>
    <t>Mascarpone</t>
  </si>
  <si>
    <t>17-0020-01</t>
  </si>
  <si>
    <t>Sir Rodneys Kirsch-Marmalade</t>
  </si>
  <si>
    <t>10-0009-01</t>
  </si>
  <si>
    <t>Kobe Steak</t>
  </si>
  <si>
    <t>NORTS</t>
  </si>
  <si>
    <t>TORTU</t>
  </si>
  <si>
    <t>CHOPS</t>
  </si>
  <si>
    <t>SANTG</t>
  </si>
  <si>
    <t>CACTU</t>
  </si>
  <si>
    <t>14-0037-01</t>
  </si>
  <si>
    <t>Graved Lachs</t>
  </si>
  <si>
    <t>14-0036-01</t>
  </si>
  <si>
    <t>Eingelegter Hering</t>
  </si>
  <si>
    <t>GREAL</t>
  </si>
  <si>
    <t>MAISD</t>
  </si>
  <si>
    <t>HANAR</t>
  </si>
  <si>
    <t>GODOS</t>
  </si>
  <si>
    <t>SIMOB</t>
  </si>
  <si>
    <t>TRAIH</t>
  </si>
  <si>
    <t>MORGK</t>
  </si>
  <si>
    <t>LETSS</t>
  </si>
  <si>
    <t>WELLI</t>
  </si>
  <si>
    <t>QUEDE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</si>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</sst>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0" applyNumberFormat="1" applyAlignment="1">
      <alignment horizontal="center"/>
    </xf>
    <xf numFmtId="164" fontId="0" fillId="0" borderId="0" xfId="0" applyNumberFormat="1"/>
  </cellXfs>
  <cellStyles count="1">
    <cellStyle name="Standard" xfId="0" builtinId="0"/>
  </cellStyles>
  <dxfs count="67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#,##0.00\ &quot;€&quot;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5" formatCode="dd/mm/yyyy"/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#,##0.00\ &quot;€&quot;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5" formatCode="dd/mm/yyyy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#,##0.00\ &quot;€&quot;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5" formatCode="dd/mm/yyyy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#,##0.00\ &quot;€&quot;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5" formatCode="dd/mm/yyyy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#,##0.00\ &quot;€&quot;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5" formatCode="dd/mm/yyyy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#,##0.00\ &quot;€&quot;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5" formatCode="dd/mm/yyyy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0000000}" name="tab_Daten_Jan" displayName="tab_Daten_Jan" ref="A1:G52" totalsRowCount="1" headerRowDxfId="66">
  <autoFilter ref="A1:G51" xr:uid="{00000000-0009-0000-0100-000006000000}"/>
  <tableColumns count="7">
    <tableColumn id="1" xr3:uid="{00000000-0010-0000-0000-000001000000}" name="Kunden-Code" totalsRowLabel="Ergebnis" dataDxfId="65" totalsRowDxfId="64"/>
    <tableColumn id="2" xr3:uid="{00000000-0010-0000-0000-000002000000}" name="Bestell-Nr." dataDxfId="63" totalsRowDxfId="62"/>
    <tableColumn id="3" xr3:uid="{00000000-0010-0000-0000-000003000000}" name="Bestelldatum" dataDxfId="61"/>
    <tableColumn id="4" xr3:uid="{00000000-0010-0000-0000-000004000000}" name="Artikel-Nr." dataDxfId="60" totalsRowDxfId="59"/>
    <tableColumn id="5" xr3:uid="{00000000-0010-0000-0000-000005000000}" name="Artikelname"/>
    <tableColumn id="6" xr3:uid="{00000000-0010-0000-0000-000006000000}" name="Umsatz" totalsRowFunction="sum" dataDxfId="58"/>
    <tableColumn id="7" xr3:uid="{00000000-0010-0000-0000-000007000000}" name="Anzahl" totalsRowFunction="sum" dataDxfId="57" totalsRowDxfId="5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_Daten_Feb" displayName="tab_Daten_Feb" ref="A1:G52" totalsRowCount="1" headerRowDxfId="55">
  <autoFilter ref="A1:G51" xr:uid="{00000000-0009-0000-0100-000005000000}"/>
  <tableColumns count="7">
    <tableColumn id="1" xr3:uid="{00000000-0010-0000-0100-000001000000}" name="Kunden-Code" totalsRowLabel="Ergebnis" dataDxfId="54" totalsRowDxfId="53"/>
    <tableColumn id="2" xr3:uid="{00000000-0010-0000-0100-000002000000}" name="Bestell-Nr." dataDxfId="52" totalsRowDxfId="51"/>
    <tableColumn id="3" xr3:uid="{00000000-0010-0000-0100-000003000000}" name="Bestelldatum" dataDxfId="50"/>
    <tableColumn id="4" xr3:uid="{00000000-0010-0000-0100-000004000000}" name="Artikel-Nr." dataDxfId="49" totalsRowDxfId="48"/>
    <tableColumn id="5" xr3:uid="{00000000-0010-0000-0100-000005000000}" name="Artikelname"/>
    <tableColumn id="6" xr3:uid="{00000000-0010-0000-0100-000006000000}" name="Umsatz" totalsRowFunction="sum" dataDxfId="47"/>
    <tableColumn id="7" xr3:uid="{00000000-0010-0000-0100-000007000000}" name="Anzahl" totalsRowFunction="sum" dataDxfId="46" totalsRowDxfId="4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_Daten_Mrz" displayName="tab_Daten_Mrz" ref="A1:G52" totalsRowCount="1" headerRowDxfId="44">
  <autoFilter ref="A1:G51" xr:uid="{00000000-0009-0000-0100-000004000000}"/>
  <tableColumns count="7">
    <tableColumn id="1" xr3:uid="{00000000-0010-0000-0200-000001000000}" name="Kunden-Code" totalsRowLabel="Ergebnis" dataDxfId="43" totalsRowDxfId="42"/>
    <tableColumn id="2" xr3:uid="{00000000-0010-0000-0200-000002000000}" name="Bestell-Nr." dataDxfId="41" totalsRowDxfId="40"/>
    <tableColumn id="3" xr3:uid="{00000000-0010-0000-0200-000003000000}" name="Bestelldatum" dataDxfId="39"/>
    <tableColumn id="4" xr3:uid="{00000000-0010-0000-0200-000004000000}" name="Artikel-Nr." dataDxfId="38" totalsRowDxfId="37"/>
    <tableColumn id="5" xr3:uid="{00000000-0010-0000-0200-000005000000}" name="Artikelname"/>
    <tableColumn id="6" xr3:uid="{00000000-0010-0000-0200-000006000000}" name="Umsatz" totalsRowFunction="sum" dataDxfId="36"/>
    <tableColumn id="7" xr3:uid="{00000000-0010-0000-0200-000007000000}" name="Anzahl" totalsRowFunction="sum" dataDxfId="35" totalsRowDxfId="3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3000000}" name="tab_Daten_Apr" displayName="tab_Daten_Apr" ref="A1:G52" totalsRowCount="1" headerRowDxfId="33">
  <autoFilter ref="A1:G51" xr:uid="{00000000-0009-0000-0100-000003000000}"/>
  <tableColumns count="7">
    <tableColumn id="1" xr3:uid="{00000000-0010-0000-0300-000001000000}" name="Kunden-Code" totalsRowLabel="Ergebnis" dataDxfId="32" totalsRowDxfId="31"/>
    <tableColumn id="2" xr3:uid="{00000000-0010-0000-0300-000002000000}" name="Bestell-Nr." dataDxfId="30" totalsRowDxfId="29"/>
    <tableColumn id="3" xr3:uid="{00000000-0010-0000-0300-000003000000}" name="Bestelldatum" dataDxfId="28"/>
    <tableColumn id="4" xr3:uid="{00000000-0010-0000-0300-000004000000}" name="Artikel-Nr." dataDxfId="27" totalsRowDxfId="26"/>
    <tableColumn id="5" xr3:uid="{00000000-0010-0000-0300-000005000000}" name="Artikelname"/>
    <tableColumn id="6" xr3:uid="{00000000-0010-0000-0300-000006000000}" name="Umsatz" totalsRowFunction="sum" dataDxfId="25"/>
    <tableColumn id="7" xr3:uid="{00000000-0010-0000-0300-000007000000}" name="Anzahl" totalsRowFunction="sum" dataDxfId="24" totalsRowDxfId="23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4000000}" name="tab_Daten_Mai" displayName="tab_Daten_Mai" ref="A1:G52" totalsRowCount="1" headerRowDxfId="22">
  <autoFilter ref="A1:G51" xr:uid="{00000000-0009-0000-0100-000002000000}"/>
  <tableColumns count="7">
    <tableColumn id="1" xr3:uid="{00000000-0010-0000-0400-000001000000}" name="Kunden-Code" totalsRowLabel="Ergebnis" dataDxfId="21" totalsRowDxfId="20"/>
    <tableColumn id="2" xr3:uid="{00000000-0010-0000-0400-000002000000}" name="Bestell-Nr." dataDxfId="19" totalsRowDxfId="18"/>
    <tableColumn id="3" xr3:uid="{00000000-0010-0000-0400-000003000000}" name="Bestelldatum" dataDxfId="17"/>
    <tableColumn id="4" xr3:uid="{00000000-0010-0000-0400-000004000000}" name="Artikel-Nr." dataDxfId="16" totalsRowDxfId="15"/>
    <tableColumn id="5" xr3:uid="{00000000-0010-0000-0400-000005000000}" name="Artikelname"/>
    <tableColumn id="6" xr3:uid="{00000000-0010-0000-0400-000006000000}" name="Umsatz" totalsRowFunction="sum" dataDxfId="14"/>
    <tableColumn id="7" xr3:uid="{00000000-0010-0000-0400-000007000000}" name="Anzahl" totalsRowFunction="sum" dataDxfId="13" totalsRowDxfId="1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5000000}" name="tab_Daten_Jun" displayName="tab_Daten_Jun" ref="A1:G52" totalsRowCount="1" headerRowDxfId="11">
  <autoFilter ref="A1:G51" xr:uid="{00000000-0009-0000-0100-000001000000}"/>
  <tableColumns count="7">
    <tableColumn id="1" xr3:uid="{00000000-0010-0000-0500-000001000000}" name="Kunden-Code" totalsRowLabel="Ergebnis" dataDxfId="10" totalsRowDxfId="9"/>
    <tableColumn id="2" xr3:uid="{00000000-0010-0000-0500-000002000000}" name="Bestell-Nr." dataDxfId="8" totalsRowDxfId="7"/>
    <tableColumn id="3" xr3:uid="{00000000-0010-0000-0500-000003000000}" name="Bestelldatum" dataDxfId="6" totalsRowDxfId="5"/>
    <tableColumn id="4" xr3:uid="{00000000-0010-0000-0500-000004000000}" name="Artikel-Nr." dataDxfId="4" totalsRowDxfId="3"/>
    <tableColumn id="5" xr3:uid="{00000000-0010-0000-0500-000005000000}" name="Artikelname"/>
    <tableColumn id="6" xr3:uid="{00000000-0010-0000-0500-000006000000}" name="Umsatz" totalsRowFunction="sum" dataDxfId="2"/>
    <tableColumn id="7" xr3:uid="{00000000-0010-0000-0500-000007000000}" name="Anzahl" totalsRowFunction="su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zoomScaleNormal="100" workbookViewId="0">
      <selection activeCell="A2" sqref="A2"/>
    </sheetView>
  </sheetViews>
  <sheetFormatPr baseColWidth="10" defaultRowHeight="16" x14ac:dyDescent="0.2"/>
  <cols>
    <col min="1" max="1" width="17" customWidth="1"/>
    <col min="2" max="2" width="15" customWidth="1"/>
    <col min="3" max="3" width="14.6640625" customWidth="1"/>
    <col min="4" max="4" width="14.83203125" customWidth="1"/>
    <col min="5" max="5" width="29.83203125" customWidth="1"/>
    <col min="6" max="6" width="12.5" customWidth="1"/>
    <col min="7" max="7" width="11.6640625" customWidth="1"/>
  </cols>
  <sheetData>
    <row r="1" spans="1:7" x14ac:dyDescent="0.2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3" t="s">
        <v>5</v>
      </c>
      <c r="G1" s="1" t="s">
        <v>6</v>
      </c>
    </row>
    <row r="2" spans="1:7" x14ac:dyDescent="0.2">
      <c r="A2" s="1" t="s">
        <v>7</v>
      </c>
      <c r="B2" s="1">
        <v>10423</v>
      </c>
      <c r="C2" s="2">
        <v>44562</v>
      </c>
      <c r="D2" s="1" t="s">
        <v>8</v>
      </c>
      <c r="E2" t="s">
        <v>9</v>
      </c>
      <c r="F2" s="4">
        <v>70</v>
      </c>
      <c r="G2" s="1">
        <v>14</v>
      </c>
    </row>
    <row r="3" spans="1:7" x14ac:dyDescent="0.2">
      <c r="A3" s="1" t="s">
        <v>7</v>
      </c>
      <c r="B3" s="1">
        <v>10423</v>
      </c>
      <c r="C3" s="2">
        <v>44562</v>
      </c>
      <c r="D3" s="1" t="s">
        <v>10</v>
      </c>
      <c r="E3" t="s">
        <v>11</v>
      </c>
      <c r="F3" s="4">
        <v>440</v>
      </c>
      <c r="G3" s="1">
        <v>20</v>
      </c>
    </row>
    <row r="4" spans="1:7" x14ac:dyDescent="0.2">
      <c r="A4" s="1" t="s">
        <v>12</v>
      </c>
      <c r="B4" s="1">
        <v>10424</v>
      </c>
      <c r="C4" s="2">
        <v>44562</v>
      </c>
      <c r="D4" s="1" t="s">
        <v>13</v>
      </c>
      <c r="E4" t="s">
        <v>14</v>
      </c>
      <c r="F4" s="4">
        <v>432</v>
      </c>
      <c r="G4" s="1">
        <v>60</v>
      </c>
    </row>
    <row r="5" spans="1:7" x14ac:dyDescent="0.2">
      <c r="A5" s="1"/>
      <c r="B5" s="1"/>
      <c r="C5" s="2">
        <v>44562</v>
      </c>
      <c r="D5" s="1" t="s">
        <v>15</v>
      </c>
      <c r="E5" t="s">
        <v>16</v>
      </c>
      <c r="F5" s="4">
        <v>5164.6000000000004</v>
      </c>
      <c r="G5" s="1">
        <v>49</v>
      </c>
    </row>
    <row r="6" spans="1:7" x14ac:dyDescent="0.2">
      <c r="A6" s="1"/>
      <c r="B6" s="1">
        <v>10424</v>
      </c>
      <c r="C6" s="2">
        <v>44562</v>
      </c>
      <c r="D6" s="1" t="s">
        <v>17</v>
      </c>
      <c r="E6" t="s">
        <v>18</v>
      </c>
      <c r="F6" s="4">
        <v>150</v>
      </c>
      <c r="G6" s="1">
        <v>30</v>
      </c>
    </row>
    <row r="7" spans="1:7" x14ac:dyDescent="0.2">
      <c r="A7" s="1" t="s">
        <v>19</v>
      </c>
      <c r="B7" s="1">
        <v>10425</v>
      </c>
      <c r="C7" s="2">
        <v>44563</v>
      </c>
      <c r="D7" s="1" t="s">
        <v>20</v>
      </c>
      <c r="E7" t="s">
        <v>21</v>
      </c>
      <c r="F7" s="4">
        <v>96</v>
      </c>
      <c r="G7" s="1">
        <v>10</v>
      </c>
    </row>
    <row r="8" spans="1:7" x14ac:dyDescent="0.2">
      <c r="A8" s="1" t="s">
        <v>19</v>
      </c>
      <c r="B8" s="1">
        <v>10425</v>
      </c>
      <c r="C8" s="2">
        <v>44563</v>
      </c>
      <c r="D8" s="1" t="s">
        <v>22</v>
      </c>
      <c r="E8" t="s">
        <v>23</v>
      </c>
      <c r="F8" s="4">
        <v>144</v>
      </c>
      <c r="G8" s="1">
        <v>20</v>
      </c>
    </row>
    <row r="9" spans="1:7" x14ac:dyDescent="0.2">
      <c r="A9" s="1" t="s">
        <v>32</v>
      </c>
      <c r="B9" s="1">
        <v>10428</v>
      </c>
      <c r="C9" s="2">
        <v>44567</v>
      </c>
      <c r="D9" s="1" t="s">
        <v>33</v>
      </c>
      <c r="E9" t="s">
        <v>34</v>
      </c>
      <c r="F9" s="4">
        <v>96</v>
      </c>
      <c r="G9" s="1">
        <v>20</v>
      </c>
    </row>
    <row r="10" spans="1:7" x14ac:dyDescent="0.2">
      <c r="A10" s="1" t="s">
        <v>35</v>
      </c>
      <c r="B10" s="1">
        <v>10429</v>
      </c>
      <c r="C10" s="2">
        <v>44568</v>
      </c>
      <c r="D10" s="1" t="s">
        <v>36</v>
      </c>
      <c r="E10" t="s">
        <v>37</v>
      </c>
      <c r="F10" s="4">
        <v>614.25</v>
      </c>
      <c r="G10" s="1">
        <v>35</v>
      </c>
    </row>
    <row r="11" spans="1:7" x14ac:dyDescent="0.2">
      <c r="A11" s="1" t="s">
        <v>35</v>
      </c>
      <c r="B11" s="1">
        <v>10429</v>
      </c>
      <c r="C11" s="2">
        <v>44568</v>
      </c>
      <c r="D11" s="1" t="s">
        <v>38</v>
      </c>
      <c r="E11" t="s">
        <v>39</v>
      </c>
      <c r="F11" s="4">
        <v>260</v>
      </c>
      <c r="G11" s="1">
        <v>40</v>
      </c>
    </row>
    <row r="12" spans="1:7" x14ac:dyDescent="0.2">
      <c r="A12" s="1" t="s">
        <v>40</v>
      </c>
      <c r="B12" s="1">
        <v>10430</v>
      </c>
      <c r="C12" s="2">
        <v>44569</v>
      </c>
      <c r="D12" s="1" t="s">
        <v>41</v>
      </c>
      <c r="E12" t="s">
        <v>42</v>
      </c>
      <c r="F12" s="4">
        <v>702</v>
      </c>
      <c r="G12" s="1">
        <v>45</v>
      </c>
    </row>
    <row r="13" spans="1:7" x14ac:dyDescent="0.2">
      <c r="A13" s="1" t="s">
        <v>40</v>
      </c>
      <c r="B13" s="1">
        <v>10430</v>
      </c>
      <c r="C13" s="2">
        <v>44569</v>
      </c>
      <c r="D13" s="1" t="s">
        <v>25</v>
      </c>
      <c r="E13" t="s">
        <v>26</v>
      </c>
      <c r="F13" s="4">
        <v>456</v>
      </c>
      <c r="G13" s="1">
        <v>30</v>
      </c>
    </row>
    <row r="14" spans="1:7" x14ac:dyDescent="0.2">
      <c r="A14" s="1"/>
      <c r="B14" s="1"/>
      <c r="C14" s="2">
        <v>44569</v>
      </c>
      <c r="D14" s="1" t="s">
        <v>10</v>
      </c>
      <c r="E14" t="s">
        <v>11</v>
      </c>
      <c r="F14" s="4">
        <v>1540</v>
      </c>
      <c r="G14" s="1">
        <v>70</v>
      </c>
    </row>
    <row r="15" spans="1:7" x14ac:dyDescent="0.2">
      <c r="A15" s="1"/>
      <c r="B15" s="1"/>
      <c r="C15" s="2">
        <v>44569</v>
      </c>
      <c r="D15" s="1" t="s">
        <v>43</v>
      </c>
      <c r="E15" t="s">
        <v>44</v>
      </c>
      <c r="F15" s="4">
        <v>200</v>
      </c>
      <c r="G15" s="1">
        <v>50</v>
      </c>
    </row>
    <row r="16" spans="1:7" x14ac:dyDescent="0.2">
      <c r="A16" s="1" t="s">
        <v>45</v>
      </c>
      <c r="B16" s="1">
        <v>10431</v>
      </c>
      <c r="C16" s="2">
        <v>44569</v>
      </c>
      <c r="D16" s="1" t="s">
        <v>41</v>
      </c>
      <c r="E16" t="s">
        <v>42</v>
      </c>
      <c r="F16" s="4">
        <v>780</v>
      </c>
      <c r="G16" s="1">
        <v>50</v>
      </c>
    </row>
    <row r="17" spans="1:7" x14ac:dyDescent="0.2">
      <c r="A17" s="1" t="s">
        <v>45</v>
      </c>
      <c r="B17" s="1">
        <v>10431</v>
      </c>
      <c r="C17" s="2">
        <v>44569</v>
      </c>
      <c r="D17" s="1" t="s">
        <v>46</v>
      </c>
      <c r="E17" t="s">
        <v>47</v>
      </c>
      <c r="F17" s="4">
        <v>367.5</v>
      </c>
      <c r="G17" s="1">
        <v>50</v>
      </c>
    </row>
    <row r="18" spans="1:7" x14ac:dyDescent="0.2">
      <c r="A18" s="1" t="s">
        <v>45</v>
      </c>
      <c r="B18" s="1">
        <v>10431</v>
      </c>
      <c r="C18" s="2">
        <v>44569</v>
      </c>
      <c r="D18" s="1" t="s">
        <v>48</v>
      </c>
      <c r="E18" t="s">
        <v>49</v>
      </c>
      <c r="F18" s="4">
        <v>114</v>
      </c>
      <c r="G18" s="1">
        <v>30</v>
      </c>
    </row>
    <row r="19" spans="1:7" x14ac:dyDescent="0.2">
      <c r="A19" s="1" t="s">
        <v>50</v>
      </c>
      <c r="B19" s="1">
        <v>10432</v>
      </c>
      <c r="C19" s="2">
        <v>44570</v>
      </c>
      <c r="D19" s="1" t="s">
        <v>51</v>
      </c>
      <c r="E19" t="s">
        <v>52</v>
      </c>
      <c r="F19" s="4">
        <v>118</v>
      </c>
      <c r="G19" s="1">
        <v>40</v>
      </c>
    </row>
    <row r="20" spans="1:7" x14ac:dyDescent="0.2">
      <c r="A20" s="1" t="s">
        <v>56</v>
      </c>
      <c r="B20" s="1">
        <v>10434</v>
      </c>
      <c r="C20" s="2">
        <v>44573</v>
      </c>
      <c r="D20" s="1" t="s">
        <v>57</v>
      </c>
      <c r="E20" t="s">
        <v>58</v>
      </c>
      <c r="F20" s="4">
        <v>50.4</v>
      </c>
      <c r="G20" s="1">
        <v>6</v>
      </c>
    </row>
    <row r="21" spans="1:7" x14ac:dyDescent="0.2">
      <c r="A21" s="1" t="s">
        <v>59</v>
      </c>
      <c r="B21" s="1">
        <v>10435</v>
      </c>
      <c r="C21" s="2">
        <v>44574</v>
      </c>
      <c r="D21" s="1" t="s">
        <v>60</v>
      </c>
      <c r="E21" t="s">
        <v>61</v>
      </c>
      <c r="F21" s="4">
        <v>76</v>
      </c>
      <c r="G21" s="1">
        <v>10</v>
      </c>
    </row>
    <row r="22" spans="1:7" x14ac:dyDescent="0.2">
      <c r="A22" s="1"/>
      <c r="B22" s="1"/>
      <c r="C22" s="2">
        <v>44574</v>
      </c>
      <c r="D22" s="1" t="s">
        <v>62</v>
      </c>
      <c r="E22" t="s">
        <v>63</v>
      </c>
      <c r="F22" s="4">
        <v>100.8</v>
      </c>
      <c r="G22" s="1">
        <v>12</v>
      </c>
    </row>
    <row r="23" spans="1:7" x14ac:dyDescent="0.2">
      <c r="A23" s="1"/>
      <c r="B23" s="1"/>
      <c r="C23" s="2">
        <v>44574</v>
      </c>
      <c r="D23" s="1" t="s">
        <v>64</v>
      </c>
      <c r="E23" t="s">
        <v>65</v>
      </c>
      <c r="F23" s="4">
        <v>139</v>
      </c>
      <c r="G23" s="1">
        <v>10</v>
      </c>
    </row>
    <row r="24" spans="1:7" x14ac:dyDescent="0.2">
      <c r="A24" s="1" t="s">
        <v>66</v>
      </c>
      <c r="B24" s="1">
        <v>10436</v>
      </c>
      <c r="C24" s="2">
        <v>44575</v>
      </c>
      <c r="D24" s="1" t="s">
        <v>67</v>
      </c>
      <c r="E24" t="s">
        <v>68</v>
      </c>
      <c r="F24" s="4">
        <v>74.400000000000006</v>
      </c>
      <c r="G24" s="1">
        <v>24</v>
      </c>
    </row>
    <row r="25" spans="1:7" x14ac:dyDescent="0.2">
      <c r="A25" s="1" t="s">
        <v>66</v>
      </c>
      <c r="B25" s="1">
        <v>10436</v>
      </c>
      <c r="C25" s="2">
        <v>44575</v>
      </c>
      <c r="D25" s="1" t="s">
        <v>25</v>
      </c>
      <c r="E25" t="s">
        <v>26</v>
      </c>
      <c r="F25" s="4">
        <v>608</v>
      </c>
      <c r="G25" s="1">
        <v>40</v>
      </c>
    </row>
    <row r="26" spans="1:7" x14ac:dyDescent="0.2">
      <c r="A26" s="1" t="s">
        <v>88</v>
      </c>
      <c r="B26" s="1">
        <v>10441</v>
      </c>
      <c r="C26" s="2">
        <v>44580</v>
      </c>
      <c r="D26" s="1" t="s">
        <v>89</v>
      </c>
      <c r="E26" t="s">
        <v>90</v>
      </c>
      <c r="F26" s="4">
        <v>877.5</v>
      </c>
      <c r="G26" s="1">
        <v>50</v>
      </c>
    </row>
    <row r="27" spans="1:7" x14ac:dyDescent="0.2">
      <c r="A27" s="1" t="s">
        <v>40</v>
      </c>
      <c r="B27" s="1">
        <v>10442</v>
      </c>
      <c r="C27" s="2">
        <v>44581</v>
      </c>
      <c r="D27" s="1" t="s">
        <v>51</v>
      </c>
      <c r="E27" t="s">
        <v>52</v>
      </c>
      <c r="F27" s="4">
        <v>236</v>
      </c>
      <c r="G27" s="1">
        <v>80</v>
      </c>
    </row>
    <row r="28" spans="1:7" x14ac:dyDescent="0.2">
      <c r="A28" s="1" t="s">
        <v>40</v>
      </c>
      <c r="B28" s="1">
        <v>10442</v>
      </c>
      <c r="C28" s="2">
        <v>44581</v>
      </c>
      <c r="D28" s="1" t="s">
        <v>91</v>
      </c>
      <c r="E28" t="s">
        <v>92</v>
      </c>
      <c r="F28" s="4">
        <v>408</v>
      </c>
      <c r="G28" s="1">
        <v>60</v>
      </c>
    </row>
    <row r="29" spans="1:7" x14ac:dyDescent="0.2">
      <c r="A29" s="1" t="s">
        <v>95</v>
      </c>
      <c r="B29" s="1">
        <v>10444</v>
      </c>
      <c r="C29" s="2">
        <v>44582</v>
      </c>
      <c r="D29" s="1" t="s">
        <v>13</v>
      </c>
      <c r="E29" t="s">
        <v>14</v>
      </c>
      <c r="F29" s="4">
        <v>57.6</v>
      </c>
      <c r="G29" s="1">
        <v>8</v>
      </c>
    </row>
    <row r="30" spans="1:7" x14ac:dyDescent="0.2">
      <c r="A30" s="1"/>
      <c r="B30" s="1"/>
      <c r="C30" s="2">
        <v>44582</v>
      </c>
      <c r="D30" s="1" t="s">
        <v>96</v>
      </c>
      <c r="E30" t="s">
        <v>97</v>
      </c>
      <c r="F30" s="4">
        <v>115.5</v>
      </c>
      <c r="G30" s="1">
        <v>30</v>
      </c>
    </row>
    <row r="31" spans="1:7" x14ac:dyDescent="0.2">
      <c r="A31" s="1"/>
      <c r="B31" s="1"/>
      <c r="C31" s="2">
        <v>44582</v>
      </c>
      <c r="D31" s="1" t="s">
        <v>53</v>
      </c>
      <c r="E31" t="s">
        <v>54</v>
      </c>
      <c r="F31" s="4">
        <v>186.75</v>
      </c>
      <c r="G31" s="1">
        <v>15</v>
      </c>
    </row>
    <row r="32" spans="1:7" x14ac:dyDescent="0.2">
      <c r="A32" s="1" t="s">
        <v>95</v>
      </c>
      <c r="B32" s="1">
        <v>10445</v>
      </c>
      <c r="C32" s="2">
        <v>44583</v>
      </c>
      <c r="D32" s="1" t="s">
        <v>51</v>
      </c>
      <c r="E32" t="s">
        <v>52</v>
      </c>
      <c r="F32" s="4">
        <v>44.25</v>
      </c>
      <c r="G32" s="1">
        <v>15</v>
      </c>
    </row>
    <row r="33" spans="1:7" x14ac:dyDescent="0.2">
      <c r="A33" s="1" t="s">
        <v>95</v>
      </c>
      <c r="B33" s="1">
        <v>10445</v>
      </c>
      <c r="C33" s="2">
        <v>44583</v>
      </c>
      <c r="D33" s="1" t="s">
        <v>98</v>
      </c>
      <c r="E33" t="s">
        <v>99</v>
      </c>
      <c r="F33" s="4">
        <v>43.2</v>
      </c>
      <c r="G33" s="1">
        <v>6</v>
      </c>
    </row>
    <row r="34" spans="1:7" x14ac:dyDescent="0.2">
      <c r="A34" s="1" t="s">
        <v>72</v>
      </c>
      <c r="B34" s="1">
        <v>10446</v>
      </c>
      <c r="C34" s="2">
        <v>44584</v>
      </c>
      <c r="D34" s="1" t="s">
        <v>100</v>
      </c>
      <c r="E34" t="s">
        <v>101</v>
      </c>
      <c r="F34" s="4">
        <v>36</v>
      </c>
      <c r="G34" s="1">
        <v>20</v>
      </c>
    </row>
    <row r="35" spans="1:7" x14ac:dyDescent="0.2">
      <c r="A35" s="1"/>
      <c r="B35" s="1"/>
      <c r="C35" s="2">
        <v>44584</v>
      </c>
      <c r="D35" s="1" t="s">
        <v>102</v>
      </c>
      <c r="E35" t="s">
        <v>103</v>
      </c>
      <c r="F35" s="4">
        <v>42</v>
      </c>
      <c r="G35" s="1">
        <v>15</v>
      </c>
    </row>
    <row r="36" spans="1:7" x14ac:dyDescent="0.2">
      <c r="A36" s="1"/>
      <c r="B36" s="1"/>
      <c r="C36" s="2">
        <v>44584</v>
      </c>
      <c r="D36" s="1" t="s">
        <v>8</v>
      </c>
      <c r="E36" t="s">
        <v>9</v>
      </c>
      <c r="F36" s="4">
        <v>15</v>
      </c>
      <c r="G36" s="1">
        <v>3</v>
      </c>
    </row>
    <row r="37" spans="1:7" x14ac:dyDescent="0.2">
      <c r="A37" s="1" t="s">
        <v>72</v>
      </c>
      <c r="B37" s="1">
        <v>10446</v>
      </c>
      <c r="C37" s="2">
        <v>44584</v>
      </c>
      <c r="D37" s="1" t="s">
        <v>77</v>
      </c>
      <c r="E37" t="s">
        <v>78</v>
      </c>
      <c r="F37" s="4">
        <v>43.8</v>
      </c>
      <c r="G37" s="1">
        <v>12</v>
      </c>
    </row>
    <row r="38" spans="1:7" x14ac:dyDescent="0.2">
      <c r="A38" s="1" t="s">
        <v>104</v>
      </c>
      <c r="B38" s="1">
        <v>10447</v>
      </c>
      <c r="C38" s="2">
        <v>44584</v>
      </c>
      <c r="D38" s="1" t="s">
        <v>105</v>
      </c>
      <c r="E38" t="s">
        <v>106</v>
      </c>
      <c r="F38" s="4">
        <v>294</v>
      </c>
      <c r="G38" s="1">
        <v>35</v>
      </c>
    </row>
    <row r="39" spans="1:7" x14ac:dyDescent="0.2">
      <c r="A39" s="1" t="s">
        <v>104</v>
      </c>
      <c r="B39" s="1">
        <v>10447</v>
      </c>
      <c r="C39" s="2">
        <v>44584</v>
      </c>
      <c r="D39" s="1" t="s">
        <v>107</v>
      </c>
      <c r="E39" t="s">
        <v>108</v>
      </c>
      <c r="F39" s="4">
        <v>17.2</v>
      </c>
      <c r="G39" s="1">
        <v>2</v>
      </c>
    </row>
    <row r="40" spans="1:7" x14ac:dyDescent="0.2">
      <c r="A40" s="1" t="s">
        <v>104</v>
      </c>
      <c r="B40" s="1">
        <v>10447</v>
      </c>
      <c r="C40" s="2">
        <v>44584</v>
      </c>
      <c r="D40" s="1" t="s">
        <v>77</v>
      </c>
      <c r="E40" t="s">
        <v>78</v>
      </c>
      <c r="F40" s="4">
        <v>146</v>
      </c>
      <c r="G40" s="1">
        <v>40</v>
      </c>
    </row>
    <row r="41" spans="1:7" x14ac:dyDescent="0.2">
      <c r="A41" s="1" t="s">
        <v>66</v>
      </c>
      <c r="B41" s="1">
        <v>10449</v>
      </c>
      <c r="C41" s="2">
        <v>44588</v>
      </c>
      <c r="D41" s="1" t="s">
        <v>111</v>
      </c>
      <c r="E41" t="s">
        <v>112</v>
      </c>
      <c r="F41" s="4">
        <v>689.5</v>
      </c>
      <c r="G41" s="1">
        <v>35</v>
      </c>
    </row>
    <row r="42" spans="1:7" x14ac:dyDescent="0.2">
      <c r="A42" s="1" t="s">
        <v>113</v>
      </c>
      <c r="B42" s="1">
        <v>10450</v>
      </c>
      <c r="C42" s="2">
        <v>44589</v>
      </c>
      <c r="D42" s="1" t="s">
        <v>51</v>
      </c>
      <c r="E42" t="s">
        <v>52</v>
      </c>
      <c r="F42" s="4">
        <v>17.7</v>
      </c>
      <c r="G42" s="1">
        <v>6</v>
      </c>
    </row>
    <row r="43" spans="1:7" x14ac:dyDescent="0.2">
      <c r="A43" s="1" t="s">
        <v>113</v>
      </c>
      <c r="B43" s="1">
        <v>10450</v>
      </c>
      <c r="C43" s="2">
        <v>44589</v>
      </c>
      <c r="D43" s="1" t="s">
        <v>109</v>
      </c>
      <c r="E43" t="s">
        <v>110</v>
      </c>
      <c r="F43" s="4">
        <v>248</v>
      </c>
      <c r="G43" s="1">
        <v>20</v>
      </c>
    </row>
    <row r="44" spans="1:7" x14ac:dyDescent="0.2">
      <c r="A44" s="1" t="s">
        <v>114</v>
      </c>
      <c r="B44" s="1">
        <v>10451</v>
      </c>
      <c r="C44" s="2">
        <v>44589</v>
      </c>
      <c r="D44" s="1" t="s">
        <v>20</v>
      </c>
      <c r="E44" t="s">
        <v>21</v>
      </c>
      <c r="F44" s="4">
        <v>1152</v>
      </c>
      <c r="G44" s="1">
        <v>120</v>
      </c>
    </row>
    <row r="45" spans="1:7" x14ac:dyDescent="0.2">
      <c r="A45" s="1" t="s">
        <v>114</v>
      </c>
      <c r="B45" s="1"/>
      <c r="C45" s="2">
        <v>44589</v>
      </c>
      <c r="D45" s="1" t="s">
        <v>27</v>
      </c>
      <c r="E45" t="s">
        <v>28</v>
      </c>
      <c r="F45" s="4">
        <v>465.5</v>
      </c>
      <c r="G45" s="1">
        <v>35</v>
      </c>
    </row>
    <row r="46" spans="1:7" x14ac:dyDescent="0.2">
      <c r="A46" s="1" t="s">
        <v>114</v>
      </c>
      <c r="B46" s="1">
        <v>10451</v>
      </c>
      <c r="C46" s="2">
        <v>44589</v>
      </c>
      <c r="D46" s="1" t="s">
        <v>105</v>
      </c>
      <c r="E46" t="s">
        <v>106</v>
      </c>
      <c r="F46" s="4">
        <v>235.2</v>
      </c>
      <c r="G46" s="1">
        <v>28</v>
      </c>
    </row>
    <row r="47" spans="1:7" x14ac:dyDescent="0.2">
      <c r="A47" s="1" t="s">
        <v>114</v>
      </c>
      <c r="B47" s="1">
        <v>10451</v>
      </c>
      <c r="C47" s="2">
        <v>44589</v>
      </c>
      <c r="D47" s="1" t="s">
        <v>115</v>
      </c>
      <c r="E47" t="s">
        <v>116</v>
      </c>
      <c r="F47" s="4">
        <v>286</v>
      </c>
      <c r="G47" s="1">
        <v>55</v>
      </c>
    </row>
    <row r="48" spans="1:7" x14ac:dyDescent="0.2">
      <c r="A48" s="1" t="s">
        <v>83</v>
      </c>
      <c r="B48" s="1">
        <v>10452</v>
      </c>
      <c r="C48" s="2">
        <v>44590</v>
      </c>
      <c r="D48" s="1" t="s">
        <v>117</v>
      </c>
      <c r="E48" t="s">
        <v>118</v>
      </c>
      <c r="F48" s="4">
        <v>775</v>
      </c>
      <c r="G48" s="1">
        <v>100</v>
      </c>
    </row>
    <row r="49" spans="1:7" x14ac:dyDescent="0.2">
      <c r="A49" s="1" t="s">
        <v>19</v>
      </c>
      <c r="B49" s="1">
        <v>10454</v>
      </c>
      <c r="C49" s="2">
        <v>44591</v>
      </c>
      <c r="D49" s="1" t="s">
        <v>33</v>
      </c>
      <c r="E49" t="s">
        <v>34</v>
      </c>
      <c r="F49" s="4">
        <v>48</v>
      </c>
      <c r="G49" s="1">
        <v>10</v>
      </c>
    </row>
    <row r="50" spans="1:7" x14ac:dyDescent="0.2">
      <c r="A50" s="1" t="s">
        <v>19</v>
      </c>
      <c r="B50" s="1">
        <v>10454</v>
      </c>
      <c r="C50" s="2">
        <v>44591</v>
      </c>
      <c r="D50" s="1" t="s">
        <v>123</v>
      </c>
      <c r="E50" t="s">
        <v>124</v>
      </c>
      <c r="F50" s="4">
        <v>20</v>
      </c>
      <c r="G50" s="1">
        <v>20</v>
      </c>
    </row>
    <row r="51" spans="1:7" x14ac:dyDescent="0.2">
      <c r="A51" s="1" t="s">
        <v>19</v>
      </c>
      <c r="B51" s="1">
        <v>10454</v>
      </c>
      <c r="C51" s="2">
        <v>44591</v>
      </c>
      <c r="D51" s="1" t="s">
        <v>81</v>
      </c>
      <c r="E51" t="s">
        <v>82</v>
      </c>
      <c r="F51" s="4">
        <v>139</v>
      </c>
      <c r="G51" s="1">
        <v>20</v>
      </c>
    </row>
    <row r="52" spans="1:7" x14ac:dyDescent="0.2">
      <c r="A52" s="1" t="s">
        <v>215</v>
      </c>
      <c r="B52" s="1"/>
      <c r="D52" s="1"/>
      <c r="F52" s="4">
        <f>SUBTOTAL(109,tab_Daten_Jan[Umsatz])</f>
        <v>19431.650000000001</v>
      </c>
      <c r="G52" s="1">
        <f>SUBTOTAL(109,tab_Daten_Jan[Anzahl])</f>
        <v>1605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2"/>
  <sheetViews>
    <sheetView zoomScaleNormal="100" workbookViewId="0">
      <selection activeCell="A2" sqref="A2"/>
    </sheetView>
  </sheetViews>
  <sheetFormatPr baseColWidth="10" defaultRowHeight="16" x14ac:dyDescent="0.2"/>
  <cols>
    <col min="1" max="1" width="17" customWidth="1"/>
    <col min="2" max="2" width="15" customWidth="1"/>
    <col min="3" max="3" width="14.6640625" customWidth="1"/>
    <col min="4" max="4" width="14.83203125" customWidth="1"/>
    <col min="5" max="5" width="29.83203125" customWidth="1"/>
    <col min="6" max="6" width="12.5" customWidth="1"/>
    <col min="7" max="7" width="11.6640625" customWidth="1"/>
  </cols>
  <sheetData>
    <row r="1" spans="1:7" x14ac:dyDescent="0.2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3" t="s">
        <v>5</v>
      </c>
      <c r="G1" s="1" t="s">
        <v>6</v>
      </c>
    </row>
    <row r="2" spans="1:7" x14ac:dyDescent="0.2">
      <c r="A2" s="1" t="s">
        <v>69</v>
      </c>
      <c r="B2" s="1">
        <v>10455</v>
      </c>
      <c r="C2" s="2">
        <v>44594</v>
      </c>
      <c r="D2" s="1" t="s">
        <v>70</v>
      </c>
      <c r="E2" t="s">
        <v>71</v>
      </c>
      <c r="F2" s="4">
        <v>655</v>
      </c>
      <c r="G2" s="1">
        <v>50</v>
      </c>
    </row>
    <row r="3" spans="1:7" x14ac:dyDescent="0.2">
      <c r="A3" s="1" t="s">
        <v>69</v>
      </c>
      <c r="B3" s="1">
        <v>10455</v>
      </c>
      <c r="C3" s="2">
        <v>44594</v>
      </c>
      <c r="D3" s="1" t="s">
        <v>98</v>
      </c>
      <c r="E3" t="s">
        <v>99</v>
      </c>
      <c r="F3" s="4">
        <v>144</v>
      </c>
      <c r="G3" s="1">
        <v>20</v>
      </c>
    </row>
    <row r="4" spans="1:7" x14ac:dyDescent="0.2">
      <c r="A4" s="1" t="s">
        <v>69</v>
      </c>
      <c r="B4" s="1">
        <v>10455</v>
      </c>
      <c r="C4" s="2">
        <v>44594</v>
      </c>
      <c r="D4" s="1" t="s">
        <v>86</v>
      </c>
      <c r="E4" t="s">
        <v>87</v>
      </c>
      <c r="F4" s="4">
        <v>285</v>
      </c>
      <c r="G4" s="1">
        <v>25</v>
      </c>
    </row>
    <row r="5" spans="1:7" x14ac:dyDescent="0.2">
      <c r="A5" s="1" t="s">
        <v>69</v>
      </c>
      <c r="B5" s="1">
        <v>10455</v>
      </c>
      <c r="C5" s="2">
        <v>44594</v>
      </c>
      <c r="D5" s="1" t="s">
        <v>107</v>
      </c>
      <c r="E5" t="s">
        <v>108</v>
      </c>
      <c r="F5" s="4">
        <v>258</v>
      </c>
      <c r="G5" s="1">
        <v>30</v>
      </c>
    </row>
    <row r="6" spans="1:7" x14ac:dyDescent="0.2">
      <c r="A6" s="1" t="s">
        <v>125</v>
      </c>
      <c r="B6" s="1">
        <v>10456</v>
      </c>
      <c r="C6" s="2">
        <v>44595</v>
      </c>
      <c r="D6" s="1" t="s">
        <v>43</v>
      </c>
      <c r="E6" t="s">
        <v>44</v>
      </c>
      <c r="F6" s="4">
        <v>160</v>
      </c>
      <c r="G6" s="1">
        <v>40</v>
      </c>
    </row>
    <row r="7" spans="1:7" x14ac:dyDescent="0.2">
      <c r="A7" s="1"/>
      <c r="B7" s="1">
        <v>10456</v>
      </c>
      <c r="C7" s="2">
        <v>44595</v>
      </c>
      <c r="D7" s="1" t="s">
        <v>126</v>
      </c>
      <c r="E7" t="s">
        <v>127</v>
      </c>
      <c r="F7" s="4">
        <v>168</v>
      </c>
      <c r="G7" s="1">
        <v>21</v>
      </c>
    </row>
    <row r="8" spans="1:7" x14ac:dyDescent="0.2">
      <c r="A8" s="1" t="s">
        <v>125</v>
      </c>
      <c r="B8" s="1">
        <v>10457</v>
      </c>
      <c r="C8" s="2">
        <v>44595</v>
      </c>
      <c r="D8" s="1" t="s">
        <v>10</v>
      </c>
      <c r="E8" t="s">
        <v>11</v>
      </c>
      <c r="F8" s="4">
        <v>792</v>
      </c>
      <c r="G8" s="1">
        <v>36</v>
      </c>
    </row>
    <row r="9" spans="1:7" x14ac:dyDescent="0.2">
      <c r="A9" s="1" t="s">
        <v>128</v>
      </c>
      <c r="B9" s="1">
        <v>10458</v>
      </c>
      <c r="C9" s="2">
        <v>44596</v>
      </c>
      <c r="D9" s="1" t="s">
        <v>129</v>
      </c>
      <c r="E9" t="s">
        <v>130</v>
      </c>
      <c r="F9" s="4">
        <v>368</v>
      </c>
      <c r="G9" s="1">
        <v>20</v>
      </c>
    </row>
    <row r="10" spans="1:7" x14ac:dyDescent="0.2">
      <c r="A10" s="1" t="s">
        <v>128</v>
      </c>
      <c r="B10" s="1">
        <v>10458</v>
      </c>
      <c r="C10" s="2">
        <v>44596</v>
      </c>
      <c r="D10" s="1" t="s">
        <v>25</v>
      </c>
      <c r="E10" t="s">
        <v>26</v>
      </c>
      <c r="F10" s="4">
        <v>228</v>
      </c>
      <c r="G10" s="1">
        <v>15</v>
      </c>
    </row>
    <row r="11" spans="1:7" x14ac:dyDescent="0.2">
      <c r="A11" s="1" t="s">
        <v>113</v>
      </c>
      <c r="B11" s="1">
        <v>10459</v>
      </c>
      <c r="C11" s="2">
        <v>44597</v>
      </c>
      <c r="D11" s="1" t="s">
        <v>33</v>
      </c>
      <c r="E11" t="s">
        <v>34</v>
      </c>
      <c r="F11" s="4">
        <v>96</v>
      </c>
      <c r="G11" s="1">
        <v>20</v>
      </c>
    </row>
    <row r="12" spans="1:7" x14ac:dyDescent="0.2">
      <c r="A12" s="1" t="s">
        <v>133</v>
      </c>
      <c r="B12" s="1">
        <v>10461</v>
      </c>
      <c r="C12" s="2">
        <v>44598</v>
      </c>
      <c r="D12" s="1" t="s">
        <v>134</v>
      </c>
      <c r="E12" t="s">
        <v>135</v>
      </c>
      <c r="F12" s="4">
        <v>289.8</v>
      </c>
      <c r="G12" s="1">
        <v>28</v>
      </c>
    </row>
    <row r="13" spans="1:7" x14ac:dyDescent="0.2">
      <c r="A13" s="1" t="s">
        <v>133</v>
      </c>
      <c r="B13" s="1">
        <v>10461</v>
      </c>
      <c r="C13" s="2">
        <v>44598</v>
      </c>
      <c r="D13" s="1" t="s">
        <v>43</v>
      </c>
      <c r="E13" t="s">
        <v>44</v>
      </c>
      <c r="F13" s="4">
        <v>160</v>
      </c>
      <c r="G13" s="1">
        <v>40</v>
      </c>
    </row>
    <row r="14" spans="1:7" x14ac:dyDescent="0.2">
      <c r="A14" s="1" t="s">
        <v>59</v>
      </c>
      <c r="B14" s="1">
        <v>10462</v>
      </c>
      <c r="C14" s="2">
        <v>44601</v>
      </c>
      <c r="D14" s="1" t="s">
        <v>136</v>
      </c>
      <c r="E14" t="s">
        <v>137</v>
      </c>
      <c r="F14" s="4">
        <v>75.599999999999994</v>
      </c>
      <c r="G14" s="1">
        <v>21</v>
      </c>
    </row>
    <row r="15" spans="1:7" x14ac:dyDescent="0.2">
      <c r="A15" s="1" t="s">
        <v>59</v>
      </c>
      <c r="B15" s="1">
        <v>10462</v>
      </c>
      <c r="C15" s="2">
        <v>44601</v>
      </c>
      <c r="D15" s="1" t="s">
        <v>138</v>
      </c>
      <c r="E15" t="s">
        <v>139</v>
      </c>
      <c r="F15" s="4">
        <v>2.4</v>
      </c>
      <c r="G15" s="1">
        <v>1</v>
      </c>
    </row>
    <row r="16" spans="1:7" x14ac:dyDescent="0.2">
      <c r="A16" s="1" t="s">
        <v>128</v>
      </c>
      <c r="B16" s="1">
        <v>10463</v>
      </c>
      <c r="C16" s="2">
        <v>44602</v>
      </c>
      <c r="D16" s="1" t="s">
        <v>140</v>
      </c>
      <c r="E16" t="s">
        <v>141</v>
      </c>
      <c r="F16" s="4">
        <v>280</v>
      </c>
      <c r="G16" s="1">
        <v>50</v>
      </c>
    </row>
    <row r="17" spans="1:7" x14ac:dyDescent="0.2">
      <c r="A17" s="1" t="s">
        <v>128</v>
      </c>
      <c r="B17" s="1">
        <v>10463</v>
      </c>
      <c r="C17" s="2">
        <v>44602</v>
      </c>
      <c r="D17" s="1" t="s">
        <v>77</v>
      </c>
      <c r="E17" t="s">
        <v>78</v>
      </c>
      <c r="F17" s="4">
        <v>76.650000000000006</v>
      </c>
      <c r="G17" s="1">
        <v>21</v>
      </c>
    </row>
    <row r="18" spans="1:7" x14ac:dyDescent="0.2">
      <c r="A18" s="1" t="s">
        <v>142</v>
      </c>
      <c r="B18" s="1">
        <v>10464</v>
      </c>
      <c r="C18" s="2">
        <v>44602</v>
      </c>
      <c r="D18" s="1" t="s">
        <v>129</v>
      </c>
      <c r="E18" t="s">
        <v>130</v>
      </c>
      <c r="F18" s="4">
        <v>55.2</v>
      </c>
      <c r="G18" s="1">
        <v>3</v>
      </c>
    </row>
    <row r="19" spans="1:7" x14ac:dyDescent="0.2">
      <c r="A19" s="1" t="s">
        <v>147</v>
      </c>
      <c r="B19" s="1">
        <v>10465</v>
      </c>
      <c r="C19" s="2">
        <v>44603</v>
      </c>
      <c r="D19" s="1" t="s">
        <v>84</v>
      </c>
      <c r="E19" t="s">
        <v>85</v>
      </c>
      <c r="F19" s="4">
        <v>891</v>
      </c>
      <c r="G19" s="1">
        <v>18</v>
      </c>
    </row>
    <row r="20" spans="1:7" x14ac:dyDescent="0.2">
      <c r="A20" s="1" t="s">
        <v>147</v>
      </c>
      <c r="B20" s="1">
        <v>10465</v>
      </c>
      <c r="C20" s="2">
        <v>44603</v>
      </c>
      <c r="D20" s="1" t="s">
        <v>100</v>
      </c>
      <c r="E20" t="s">
        <v>101</v>
      </c>
      <c r="F20" s="4">
        <v>45</v>
      </c>
      <c r="G20" s="1">
        <v>25</v>
      </c>
    </row>
    <row r="21" spans="1:7" x14ac:dyDescent="0.2">
      <c r="A21" s="1"/>
      <c r="B21" s="1">
        <v>10465</v>
      </c>
      <c r="C21" s="2">
        <v>44603</v>
      </c>
      <c r="D21" s="1" t="s">
        <v>46</v>
      </c>
      <c r="E21" t="s">
        <v>47</v>
      </c>
      <c r="F21" s="4">
        <v>147</v>
      </c>
      <c r="G21" s="1">
        <v>20</v>
      </c>
    </row>
    <row r="22" spans="1:7" x14ac:dyDescent="0.2">
      <c r="A22" s="1" t="s">
        <v>147</v>
      </c>
      <c r="B22" s="1">
        <v>10465</v>
      </c>
      <c r="C22" s="2">
        <v>44603</v>
      </c>
      <c r="D22" s="1" t="s">
        <v>148</v>
      </c>
      <c r="E22" t="s">
        <v>149</v>
      </c>
      <c r="F22" s="4">
        <v>114</v>
      </c>
      <c r="G22" s="1">
        <v>30</v>
      </c>
    </row>
    <row r="23" spans="1:7" x14ac:dyDescent="0.2">
      <c r="A23" s="1" t="s">
        <v>147</v>
      </c>
      <c r="B23" s="1">
        <v>10465</v>
      </c>
      <c r="C23" s="2">
        <v>44603</v>
      </c>
      <c r="D23" s="1" t="s">
        <v>38</v>
      </c>
      <c r="E23" t="s">
        <v>39</v>
      </c>
      <c r="F23" s="4">
        <v>162.5</v>
      </c>
      <c r="G23" s="1">
        <v>25</v>
      </c>
    </row>
    <row r="24" spans="1:7" x14ac:dyDescent="0.2">
      <c r="A24" s="1" t="s">
        <v>150</v>
      </c>
      <c r="B24" s="1">
        <v>10466</v>
      </c>
      <c r="C24" s="2">
        <v>44604</v>
      </c>
      <c r="D24" s="1" t="s">
        <v>33</v>
      </c>
      <c r="E24" t="s">
        <v>34</v>
      </c>
      <c r="F24" s="4">
        <v>24</v>
      </c>
      <c r="G24" s="1">
        <v>5</v>
      </c>
    </row>
    <row r="25" spans="1:7" x14ac:dyDescent="0.2">
      <c r="A25" s="1" t="s">
        <v>125</v>
      </c>
      <c r="B25" s="1">
        <v>10468</v>
      </c>
      <c r="C25" s="2">
        <v>44605</v>
      </c>
      <c r="D25" s="1" t="s">
        <v>129</v>
      </c>
      <c r="E25" t="s">
        <v>130</v>
      </c>
      <c r="F25" s="4">
        <v>276</v>
      </c>
      <c r="G25" s="1">
        <v>15</v>
      </c>
    </row>
    <row r="26" spans="1:7" x14ac:dyDescent="0.2">
      <c r="A26" s="1" t="s">
        <v>125</v>
      </c>
      <c r="B26" s="1">
        <v>10468</v>
      </c>
      <c r="C26" s="2">
        <v>44605</v>
      </c>
      <c r="D26" s="1" t="s">
        <v>134</v>
      </c>
      <c r="E26" t="s">
        <v>135</v>
      </c>
      <c r="F26" s="4">
        <v>82.8</v>
      </c>
      <c r="G26" s="1">
        <v>8</v>
      </c>
    </row>
    <row r="27" spans="1:7" x14ac:dyDescent="0.2">
      <c r="A27" s="1" t="s">
        <v>153</v>
      </c>
      <c r="B27" s="1">
        <v>10469</v>
      </c>
      <c r="C27" s="2">
        <v>44608</v>
      </c>
      <c r="D27" s="1" t="s">
        <v>81</v>
      </c>
      <c r="E27" t="s">
        <v>82</v>
      </c>
      <c r="F27" s="4">
        <v>243.25</v>
      </c>
      <c r="G27" s="1">
        <v>35</v>
      </c>
    </row>
    <row r="28" spans="1:7" x14ac:dyDescent="0.2">
      <c r="A28" s="1" t="s">
        <v>154</v>
      </c>
      <c r="B28" s="1">
        <v>10470</v>
      </c>
      <c r="C28" s="2">
        <v>44609</v>
      </c>
      <c r="D28" s="1" t="s">
        <v>136</v>
      </c>
      <c r="E28" t="s">
        <v>137</v>
      </c>
      <c r="F28" s="4">
        <v>54</v>
      </c>
      <c r="G28" s="1">
        <v>15</v>
      </c>
    </row>
    <row r="29" spans="1:7" x14ac:dyDescent="0.2">
      <c r="A29" s="1" t="s">
        <v>154</v>
      </c>
      <c r="B29" s="1"/>
      <c r="C29" s="2">
        <v>44609</v>
      </c>
      <c r="D29" s="1" t="s">
        <v>27</v>
      </c>
      <c r="E29" t="s">
        <v>28</v>
      </c>
      <c r="F29" s="4">
        <v>106.4</v>
      </c>
      <c r="G29" s="1">
        <v>8</v>
      </c>
    </row>
    <row r="30" spans="1:7" x14ac:dyDescent="0.2">
      <c r="A30" s="1" t="s">
        <v>154</v>
      </c>
      <c r="B30" s="1"/>
      <c r="C30" s="2">
        <v>44609</v>
      </c>
      <c r="D30" s="1" t="s">
        <v>155</v>
      </c>
      <c r="E30" t="s">
        <v>156</v>
      </c>
      <c r="F30" s="4">
        <v>750</v>
      </c>
      <c r="G30" s="1">
        <v>30</v>
      </c>
    </row>
    <row r="31" spans="1:7" x14ac:dyDescent="0.2">
      <c r="A31" s="1" t="s">
        <v>157</v>
      </c>
      <c r="B31" s="1">
        <v>10471</v>
      </c>
      <c r="C31" s="2">
        <v>44609</v>
      </c>
      <c r="D31" s="1" t="s">
        <v>25</v>
      </c>
      <c r="E31" t="s">
        <v>26</v>
      </c>
      <c r="F31" s="4">
        <v>304</v>
      </c>
      <c r="G31" s="1">
        <v>20</v>
      </c>
    </row>
    <row r="32" spans="1:7" x14ac:dyDescent="0.2">
      <c r="A32" s="1" t="s">
        <v>157</v>
      </c>
      <c r="B32" s="1">
        <v>10471</v>
      </c>
      <c r="C32" s="2">
        <v>44609</v>
      </c>
      <c r="D32" s="1" t="s">
        <v>131</v>
      </c>
      <c r="E32" t="s">
        <v>132</v>
      </c>
      <c r="F32" s="4">
        <v>360</v>
      </c>
      <c r="G32" s="1">
        <v>30</v>
      </c>
    </row>
    <row r="33" spans="1:7" x14ac:dyDescent="0.2">
      <c r="A33" s="1" t="s">
        <v>161</v>
      </c>
      <c r="B33" s="1">
        <v>10473</v>
      </c>
      <c r="C33" s="2">
        <v>44611</v>
      </c>
      <c r="D33" s="1" t="s">
        <v>123</v>
      </c>
      <c r="E33" t="s">
        <v>124</v>
      </c>
      <c r="F33" s="4">
        <v>12</v>
      </c>
      <c r="G33" s="1">
        <v>12</v>
      </c>
    </row>
    <row r="34" spans="1:7" x14ac:dyDescent="0.2">
      <c r="A34" s="1" t="s">
        <v>161</v>
      </c>
      <c r="B34" s="1">
        <v>10473</v>
      </c>
      <c r="C34" s="2">
        <v>44611</v>
      </c>
      <c r="D34" s="1" t="s">
        <v>107</v>
      </c>
      <c r="E34" t="s">
        <v>108</v>
      </c>
      <c r="F34" s="4">
        <v>103.2</v>
      </c>
      <c r="G34" s="1">
        <v>12</v>
      </c>
    </row>
    <row r="35" spans="1:7" x14ac:dyDescent="0.2">
      <c r="A35" s="1" t="s">
        <v>162</v>
      </c>
      <c r="B35" s="1">
        <v>10474</v>
      </c>
      <c r="C35" s="2">
        <v>44611</v>
      </c>
      <c r="D35" s="1" t="s">
        <v>67</v>
      </c>
      <c r="E35" t="s">
        <v>68</v>
      </c>
      <c r="F35" s="4">
        <v>31</v>
      </c>
      <c r="G35" s="1">
        <v>10</v>
      </c>
    </row>
    <row r="36" spans="1:7" x14ac:dyDescent="0.2">
      <c r="A36" s="1" t="s">
        <v>162</v>
      </c>
      <c r="B36" s="1">
        <v>10474</v>
      </c>
      <c r="C36" s="2">
        <v>44611</v>
      </c>
      <c r="D36" s="1" t="s">
        <v>46</v>
      </c>
      <c r="E36" t="s">
        <v>47</v>
      </c>
      <c r="F36" s="4">
        <v>154.35</v>
      </c>
      <c r="G36" s="1">
        <v>21</v>
      </c>
    </row>
    <row r="37" spans="1:7" x14ac:dyDescent="0.2">
      <c r="A37" s="1"/>
      <c r="B37" s="1"/>
      <c r="C37" s="2">
        <v>44611</v>
      </c>
      <c r="D37" s="1" t="s">
        <v>30</v>
      </c>
      <c r="E37" t="s">
        <v>31</v>
      </c>
      <c r="F37" s="4">
        <v>111.6</v>
      </c>
      <c r="G37" s="1">
        <v>12</v>
      </c>
    </row>
    <row r="38" spans="1:7" x14ac:dyDescent="0.2">
      <c r="A38" s="1"/>
      <c r="B38" s="1"/>
      <c r="C38" s="2">
        <v>44611</v>
      </c>
      <c r="D38" s="1" t="s">
        <v>93</v>
      </c>
      <c r="E38" t="s">
        <v>94</v>
      </c>
      <c r="F38" s="4">
        <v>327.60000000000002</v>
      </c>
      <c r="G38" s="1">
        <v>18</v>
      </c>
    </row>
    <row r="39" spans="1:7" x14ac:dyDescent="0.2">
      <c r="A39" s="1" t="s">
        <v>128</v>
      </c>
      <c r="B39" s="1">
        <v>10475</v>
      </c>
      <c r="C39" s="2">
        <v>44612</v>
      </c>
      <c r="D39" s="1" t="s">
        <v>22</v>
      </c>
      <c r="E39" t="s">
        <v>23</v>
      </c>
      <c r="F39" s="4">
        <v>302.39999999999998</v>
      </c>
      <c r="G39" s="1">
        <v>42</v>
      </c>
    </row>
    <row r="40" spans="1:7" x14ac:dyDescent="0.2">
      <c r="A40" s="1" t="s">
        <v>128</v>
      </c>
      <c r="B40" s="1">
        <v>10475</v>
      </c>
      <c r="C40" s="2">
        <v>44612</v>
      </c>
      <c r="D40" s="1" t="s">
        <v>91</v>
      </c>
      <c r="E40" t="s">
        <v>92</v>
      </c>
      <c r="F40" s="4">
        <v>408</v>
      </c>
      <c r="G40" s="1">
        <v>60</v>
      </c>
    </row>
    <row r="41" spans="1:7" x14ac:dyDescent="0.2">
      <c r="A41" s="1" t="s">
        <v>128</v>
      </c>
      <c r="B41" s="1">
        <v>10475</v>
      </c>
      <c r="C41" s="2">
        <v>44612</v>
      </c>
      <c r="D41" s="1" t="s">
        <v>8</v>
      </c>
      <c r="E41" t="s">
        <v>9</v>
      </c>
      <c r="F41" s="4">
        <v>175</v>
      </c>
      <c r="G41" s="1">
        <v>35</v>
      </c>
    </row>
    <row r="42" spans="1:7" x14ac:dyDescent="0.2">
      <c r="A42" s="1" t="s">
        <v>163</v>
      </c>
      <c r="B42" s="1">
        <v>10476</v>
      </c>
      <c r="C42" s="2">
        <v>44615</v>
      </c>
      <c r="D42" s="1" t="s">
        <v>20</v>
      </c>
      <c r="E42" t="s">
        <v>21</v>
      </c>
      <c r="F42" s="4">
        <v>19.2</v>
      </c>
      <c r="G42" s="1">
        <v>2</v>
      </c>
    </row>
    <row r="43" spans="1:7" x14ac:dyDescent="0.2">
      <c r="A43" s="1" t="s">
        <v>163</v>
      </c>
      <c r="B43" s="1">
        <v>10476</v>
      </c>
      <c r="C43" s="2">
        <v>44615</v>
      </c>
      <c r="D43" s="1" t="s">
        <v>119</v>
      </c>
      <c r="E43" t="s">
        <v>120</v>
      </c>
      <c r="F43" s="4">
        <v>72</v>
      </c>
      <c r="G43" s="1">
        <v>12</v>
      </c>
    </row>
    <row r="44" spans="1:7" x14ac:dyDescent="0.2">
      <c r="A44" s="1" t="s">
        <v>55</v>
      </c>
      <c r="B44" s="1">
        <v>10477</v>
      </c>
      <c r="C44" s="2">
        <v>44615</v>
      </c>
      <c r="D44" s="1" t="s">
        <v>164</v>
      </c>
      <c r="E44" t="s">
        <v>165</v>
      </c>
      <c r="F44" s="4">
        <v>108</v>
      </c>
      <c r="G44" s="1">
        <v>15</v>
      </c>
    </row>
    <row r="45" spans="1:7" x14ac:dyDescent="0.2">
      <c r="A45" s="1" t="s">
        <v>166</v>
      </c>
      <c r="B45" s="1">
        <v>10479</v>
      </c>
      <c r="C45" s="2">
        <v>44617</v>
      </c>
      <c r="D45" s="1" t="s">
        <v>27</v>
      </c>
      <c r="E45" t="s">
        <v>28</v>
      </c>
      <c r="F45" s="4">
        <v>399</v>
      </c>
      <c r="G45" s="1">
        <v>30</v>
      </c>
    </row>
    <row r="46" spans="1:7" x14ac:dyDescent="0.2">
      <c r="A46" s="1" t="s">
        <v>166</v>
      </c>
      <c r="B46" s="1">
        <v>10479</v>
      </c>
      <c r="C46" s="2">
        <v>44617</v>
      </c>
      <c r="D46" s="1" t="s">
        <v>10</v>
      </c>
      <c r="E46" t="s">
        <v>11</v>
      </c>
      <c r="F46" s="4">
        <v>1320</v>
      </c>
      <c r="G46" s="1">
        <v>60</v>
      </c>
    </row>
    <row r="47" spans="1:7" x14ac:dyDescent="0.2">
      <c r="A47" s="1" t="s">
        <v>167</v>
      </c>
      <c r="B47" s="1">
        <v>10480</v>
      </c>
      <c r="C47" s="2">
        <v>44618</v>
      </c>
      <c r="D47" s="1" t="s">
        <v>10</v>
      </c>
      <c r="E47" t="s">
        <v>11</v>
      </c>
      <c r="F47" s="4">
        <v>264</v>
      </c>
      <c r="G47" s="1">
        <v>12</v>
      </c>
    </row>
    <row r="48" spans="1:7" x14ac:dyDescent="0.2">
      <c r="A48" s="1" t="s">
        <v>167</v>
      </c>
      <c r="B48" s="1">
        <v>10480</v>
      </c>
      <c r="C48" s="2">
        <v>44618</v>
      </c>
      <c r="D48" s="1" t="s">
        <v>48</v>
      </c>
      <c r="E48" t="s">
        <v>49</v>
      </c>
      <c r="F48" s="4">
        <v>114</v>
      </c>
      <c r="G48" s="1">
        <v>30</v>
      </c>
    </row>
    <row r="49" spans="1:7" x14ac:dyDescent="0.2">
      <c r="A49" s="1" t="s">
        <v>104</v>
      </c>
      <c r="B49" s="1">
        <v>10481</v>
      </c>
      <c r="C49" s="2">
        <v>44618</v>
      </c>
      <c r="D49" s="1" t="s">
        <v>145</v>
      </c>
      <c r="E49" t="s">
        <v>146</v>
      </c>
      <c r="F49" s="4">
        <v>544</v>
      </c>
      <c r="G49" s="1">
        <v>40</v>
      </c>
    </row>
    <row r="50" spans="1:7" x14ac:dyDescent="0.2">
      <c r="A50" s="1" t="s">
        <v>104</v>
      </c>
      <c r="B50" s="1">
        <v>10481</v>
      </c>
      <c r="C50" s="2">
        <v>44618</v>
      </c>
      <c r="D50" s="1" t="s">
        <v>126</v>
      </c>
      <c r="E50" t="s">
        <v>127</v>
      </c>
      <c r="F50" s="4">
        <v>192</v>
      </c>
      <c r="G50" s="1">
        <v>24</v>
      </c>
    </row>
    <row r="51" spans="1:7" x14ac:dyDescent="0.2">
      <c r="A51" s="1" t="s">
        <v>168</v>
      </c>
      <c r="B51" s="1">
        <v>10482</v>
      </c>
      <c r="C51" s="2">
        <v>44619</v>
      </c>
      <c r="D51" s="1" t="s">
        <v>46</v>
      </c>
      <c r="E51" t="s">
        <v>47</v>
      </c>
      <c r="F51" s="4">
        <v>73.5</v>
      </c>
      <c r="G51" s="1">
        <v>10</v>
      </c>
    </row>
    <row r="52" spans="1:7" x14ac:dyDescent="0.2">
      <c r="A52" s="1" t="s">
        <v>215</v>
      </c>
      <c r="B52" s="1"/>
      <c r="D52" s="1"/>
      <c r="F52" s="4">
        <f>SUBTOTAL(109,tab_Daten_Feb[Umsatz])</f>
        <v>12384.45</v>
      </c>
      <c r="G52" s="1">
        <f>SUBTOTAL(109,tab_Daten_Feb[Anzahl])</f>
        <v>1182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52"/>
  <sheetViews>
    <sheetView zoomScaleNormal="100" workbookViewId="0">
      <selection activeCell="A2" sqref="A2"/>
    </sheetView>
  </sheetViews>
  <sheetFormatPr baseColWidth="10" defaultRowHeight="16" x14ac:dyDescent="0.2"/>
  <cols>
    <col min="1" max="1" width="17" customWidth="1"/>
    <col min="2" max="2" width="15" customWidth="1"/>
    <col min="3" max="3" width="14.6640625" customWidth="1"/>
    <col min="4" max="4" width="14.83203125" customWidth="1"/>
    <col min="5" max="5" width="29.83203125" customWidth="1"/>
    <col min="6" max="6" width="12.5" customWidth="1"/>
    <col min="7" max="7" width="11.6640625" customWidth="1"/>
  </cols>
  <sheetData>
    <row r="1" spans="1:7" x14ac:dyDescent="0.2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3" t="s">
        <v>5</v>
      </c>
      <c r="G1" s="1" t="s">
        <v>6</v>
      </c>
    </row>
    <row r="2" spans="1:7" x14ac:dyDescent="0.2">
      <c r="A2" s="1" t="s">
        <v>153</v>
      </c>
      <c r="B2" s="1">
        <v>10483</v>
      </c>
      <c r="C2" s="2">
        <v>44622</v>
      </c>
      <c r="D2" s="1" t="s">
        <v>73</v>
      </c>
      <c r="E2" t="s">
        <v>74</v>
      </c>
      <c r="F2" s="4">
        <v>196</v>
      </c>
      <c r="G2" s="1">
        <v>35</v>
      </c>
    </row>
    <row r="3" spans="1:7" x14ac:dyDescent="0.2">
      <c r="A3" s="1"/>
      <c r="B3" s="1"/>
      <c r="C3" s="2">
        <v>44622</v>
      </c>
      <c r="D3" s="1" t="s">
        <v>115</v>
      </c>
      <c r="E3" t="s">
        <v>116</v>
      </c>
      <c r="F3" s="4">
        <v>156</v>
      </c>
      <c r="G3" s="1">
        <v>30</v>
      </c>
    </row>
    <row r="4" spans="1:7" x14ac:dyDescent="0.2">
      <c r="A4" s="1" t="s">
        <v>157</v>
      </c>
      <c r="B4" s="1">
        <v>10484</v>
      </c>
      <c r="C4" s="2">
        <v>44622</v>
      </c>
      <c r="D4" s="1" t="s">
        <v>46</v>
      </c>
      <c r="E4" t="s">
        <v>47</v>
      </c>
      <c r="F4" s="4">
        <v>73.5</v>
      </c>
      <c r="G4" s="1">
        <v>10</v>
      </c>
    </row>
    <row r="5" spans="1:7" x14ac:dyDescent="0.2">
      <c r="A5" s="1" t="s">
        <v>157</v>
      </c>
      <c r="B5" s="1">
        <v>10484</v>
      </c>
      <c r="C5" s="2">
        <v>44622</v>
      </c>
      <c r="D5" s="1" t="s">
        <v>159</v>
      </c>
      <c r="E5" t="s">
        <v>160</v>
      </c>
      <c r="F5" s="4">
        <v>63.6</v>
      </c>
      <c r="G5" s="1">
        <v>3</v>
      </c>
    </row>
    <row r="6" spans="1:7" x14ac:dyDescent="0.2">
      <c r="A6" s="1" t="s">
        <v>157</v>
      </c>
      <c r="B6" s="1">
        <v>10484</v>
      </c>
      <c r="C6" s="2">
        <v>44622</v>
      </c>
      <c r="D6" s="1" t="s">
        <v>43</v>
      </c>
      <c r="E6" t="s">
        <v>44</v>
      </c>
      <c r="F6" s="4">
        <v>56</v>
      </c>
      <c r="G6" s="1">
        <v>14</v>
      </c>
    </row>
    <row r="7" spans="1:7" x14ac:dyDescent="0.2">
      <c r="A7" s="1" t="s">
        <v>169</v>
      </c>
      <c r="B7" s="1">
        <v>10485</v>
      </c>
      <c r="C7" s="2">
        <v>44623</v>
      </c>
      <c r="D7" s="1" t="s">
        <v>20</v>
      </c>
      <c r="E7" t="s">
        <v>21</v>
      </c>
      <c r="F7" s="4">
        <v>288</v>
      </c>
      <c r="G7" s="1">
        <v>30</v>
      </c>
    </row>
    <row r="8" spans="1:7" x14ac:dyDescent="0.2">
      <c r="A8" s="1" t="s">
        <v>169</v>
      </c>
      <c r="B8" s="1">
        <v>10485</v>
      </c>
      <c r="C8" s="2">
        <v>44623</v>
      </c>
      <c r="D8" s="1" t="s">
        <v>60</v>
      </c>
      <c r="E8" t="s">
        <v>61</v>
      </c>
      <c r="F8" s="4">
        <v>152</v>
      </c>
      <c r="G8" s="1">
        <v>20</v>
      </c>
    </row>
    <row r="9" spans="1:7" x14ac:dyDescent="0.2">
      <c r="A9" s="1" t="s">
        <v>169</v>
      </c>
      <c r="B9" s="1">
        <v>10485</v>
      </c>
      <c r="C9" s="2">
        <v>44623</v>
      </c>
      <c r="D9" s="1" t="s">
        <v>119</v>
      </c>
      <c r="E9" t="s">
        <v>120</v>
      </c>
      <c r="F9" s="4">
        <v>360</v>
      </c>
      <c r="G9" s="1">
        <v>60</v>
      </c>
    </row>
    <row r="10" spans="1:7" x14ac:dyDescent="0.2">
      <c r="A10" s="1"/>
      <c r="B10" s="1"/>
      <c r="C10" s="2">
        <v>44623</v>
      </c>
      <c r="D10" s="1" t="s">
        <v>170</v>
      </c>
      <c r="E10" t="s">
        <v>171</v>
      </c>
      <c r="F10" s="4">
        <v>80</v>
      </c>
      <c r="G10" s="1">
        <v>20</v>
      </c>
    </row>
    <row r="11" spans="1:7" x14ac:dyDescent="0.2">
      <c r="A11" s="1" t="s">
        <v>163</v>
      </c>
      <c r="B11" s="1">
        <v>10486</v>
      </c>
      <c r="C11" s="2">
        <v>44624</v>
      </c>
      <c r="D11" s="1" t="s">
        <v>57</v>
      </c>
      <c r="E11" t="s">
        <v>58</v>
      </c>
      <c r="F11" s="4">
        <v>42</v>
      </c>
      <c r="G11" s="1">
        <v>5</v>
      </c>
    </row>
    <row r="12" spans="1:7" x14ac:dyDescent="0.2">
      <c r="A12" s="1" t="s">
        <v>163</v>
      </c>
      <c r="B12" s="1">
        <v>10486</v>
      </c>
      <c r="C12" s="2">
        <v>44624</v>
      </c>
      <c r="D12" s="1" t="s">
        <v>159</v>
      </c>
      <c r="E12" t="s">
        <v>160</v>
      </c>
      <c r="F12" s="4">
        <v>530</v>
      </c>
      <c r="G12" s="1">
        <v>25</v>
      </c>
    </row>
    <row r="13" spans="1:7" x14ac:dyDescent="0.2">
      <c r="A13" s="1" t="s">
        <v>163</v>
      </c>
      <c r="B13" s="1">
        <v>10486</v>
      </c>
      <c r="C13" s="2">
        <v>44624</v>
      </c>
      <c r="D13" s="1" t="s">
        <v>79</v>
      </c>
      <c r="E13" t="s">
        <v>80</v>
      </c>
      <c r="F13" s="4">
        <v>64</v>
      </c>
      <c r="G13" s="1">
        <v>16</v>
      </c>
    </row>
    <row r="14" spans="1:7" x14ac:dyDescent="0.2">
      <c r="A14" s="1" t="s">
        <v>172</v>
      </c>
      <c r="B14" s="1">
        <v>10487</v>
      </c>
      <c r="C14" s="2">
        <v>44624</v>
      </c>
      <c r="D14" s="1" t="s">
        <v>51</v>
      </c>
      <c r="E14" t="s">
        <v>52</v>
      </c>
      <c r="F14" s="4">
        <v>70.8</v>
      </c>
      <c r="G14" s="1">
        <v>24</v>
      </c>
    </row>
    <row r="15" spans="1:7" x14ac:dyDescent="0.2">
      <c r="A15" s="1" t="s">
        <v>172</v>
      </c>
      <c r="B15" s="1">
        <v>10487</v>
      </c>
      <c r="C15" s="2">
        <v>44624</v>
      </c>
      <c r="D15" s="1" t="s">
        <v>77</v>
      </c>
      <c r="E15" t="s">
        <v>78</v>
      </c>
      <c r="F15" s="4">
        <v>18.25</v>
      </c>
      <c r="G15" s="1">
        <v>5</v>
      </c>
    </row>
    <row r="16" spans="1:7" x14ac:dyDescent="0.2">
      <c r="A16" s="1" t="s">
        <v>172</v>
      </c>
      <c r="B16" s="1"/>
      <c r="C16" s="2">
        <v>44624</v>
      </c>
      <c r="D16" s="1" t="s">
        <v>53</v>
      </c>
      <c r="E16" t="s">
        <v>54</v>
      </c>
      <c r="F16" s="4">
        <v>373.5</v>
      </c>
      <c r="G16" s="1">
        <v>30</v>
      </c>
    </row>
    <row r="17" spans="1:7" x14ac:dyDescent="0.2">
      <c r="A17" s="1" t="s">
        <v>173</v>
      </c>
      <c r="B17" s="1">
        <v>10488</v>
      </c>
      <c r="C17" s="2">
        <v>44625</v>
      </c>
      <c r="D17" s="1" t="s">
        <v>174</v>
      </c>
      <c r="E17" t="s">
        <v>175</v>
      </c>
      <c r="F17" s="4">
        <v>120</v>
      </c>
      <c r="G17" s="1">
        <v>20</v>
      </c>
    </row>
    <row r="18" spans="1:7" x14ac:dyDescent="0.2">
      <c r="A18" s="1" t="s">
        <v>173</v>
      </c>
      <c r="B18" s="1">
        <v>10488</v>
      </c>
      <c r="C18" s="2">
        <v>44625</v>
      </c>
      <c r="D18" s="1" t="s">
        <v>10</v>
      </c>
      <c r="E18" t="s">
        <v>11</v>
      </c>
      <c r="F18" s="4">
        <v>660</v>
      </c>
      <c r="G18" s="1">
        <v>30</v>
      </c>
    </row>
    <row r="19" spans="1:7" x14ac:dyDescent="0.2">
      <c r="A19" s="1" t="s">
        <v>142</v>
      </c>
      <c r="B19" s="1">
        <v>10491</v>
      </c>
      <c r="C19" s="2">
        <v>44629</v>
      </c>
      <c r="D19" s="1" t="s">
        <v>115</v>
      </c>
      <c r="E19" t="s">
        <v>116</v>
      </c>
      <c r="F19" s="4">
        <v>36.4</v>
      </c>
      <c r="G19" s="1">
        <v>7</v>
      </c>
    </row>
    <row r="20" spans="1:7" x14ac:dyDescent="0.2">
      <c r="A20" s="1" t="s">
        <v>45</v>
      </c>
      <c r="B20" s="1">
        <v>10492</v>
      </c>
      <c r="C20" s="2">
        <v>44630</v>
      </c>
      <c r="D20" s="1" t="s">
        <v>140</v>
      </c>
      <c r="E20" t="s">
        <v>141</v>
      </c>
      <c r="F20" s="4">
        <v>112</v>
      </c>
      <c r="G20" s="1">
        <v>20</v>
      </c>
    </row>
    <row r="21" spans="1:7" x14ac:dyDescent="0.2">
      <c r="A21" s="1" t="s">
        <v>45</v>
      </c>
      <c r="B21" s="1">
        <v>10492</v>
      </c>
      <c r="C21" s="2">
        <v>44630</v>
      </c>
      <c r="D21" s="1" t="s">
        <v>151</v>
      </c>
      <c r="E21" t="s">
        <v>152</v>
      </c>
      <c r="F21" s="4">
        <v>336</v>
      </c>
      <c r="G21" s="1">
        <v>60</v>
      </c>
    </row>
    <row r="22" spans="1:7" x14ac:dyDescent="0.2">
      <c r="A22" s="1" t="s">
        <v>19</v>
      </c>
      <c r="B22" s="1">
        <v>10493</v>
      </c>
      <c r="C22" s="2">
        <v>44631</v>
      </c>
      <c r="D22" s="1" t="s">
        <v>105</v>
      </c>
      <c r="E22" t="s">
        <v>106</v>
      </c>
      <c r="F22" s="4">
        <v>126</v>
      </c>
      <c r="G22" s="1">
        <v>15</v>
      </c>
    </row>
    <row r="23" spans="1:7" x14ac:dyDescent="0.2">
      <c r="A23" s="1"/>
      <c r="B23" s="1">
        <v>10493</v>
      </c>
      <c r="C23" s="2">
        <v>44631</v>
      </c>
      <c r="D23" s="1" t="s">
        <v>91</v>
      </c>
      <c r="E23" t="s">
        <v>92</v>
      </c>
      <c r="F23" s="4">
        <v>68</v>
      </c>
      <c r="G23" s="1">
        <v>10</v>
      </c>
    </row>
    <row r="24" spans="1:7" x14ac:dyDescent="0.2">
      <c r="A24" s="1" t="s">
        <v>19</v>
      </c>
      <c r="B24" s="1">
        <v>10493</v>
      </c>
      <c r="C24" s="2">
        <v>44631</v>
      </c>
      <c r="D24" s="1" t="s">
        <v>176</v>
      </c>
      <c r="E24" t="s">
        <v>177</v>
      </c>
      <c r="F24" s="4">
        <v>144</v>
      </c>
      <c r="G24" s="1">
        <v>10</v>
      </c>
    </row>
    <row r="25" spans="1:7" x14ac:dyDescent="0.2">
      <c r="A25" s="1" t="s">
        <v>150</v>
      </c>
      <c r="B25" s="1">
        <v>10494</v>
      </c>
      <c r="C25" s="2">
        <v>44631</v>
      </c>
      <c r="D25" s="1" t="s">
        <v>25</v>
      </c>
      <c r="E25" t="s">
        <v>26</v>
      </c>
      <c r="F25" s="4">
        <v>456</v>
      </c>
      <c r="G25" s="1">
        <v>30</v>
      </c>
    </row>
    <row r="26" spans="1:7" x14ac:dyDescent="0.2">
      <c r="A26" s="1" t="s">
        <v>133</v>
      </c>
      <c r="B26" s="1">
        <v>10499</v>
      </c>
      <c r="C26" s="2">
        <v>44637</v>
      </c>
      <c r="D26" s="1" t="s">
        <v>93</v>
      </c>
      <c r="E26" t="s">
        <v>94</v>
      </c>
      <c r="F26" s="4">
        <v>456</v>
      </c>
      <c r="G26" s="1">
        <v>20</v>
      </c>
    </row>
    <row r="27" spans="1:7" x14ac:dyDescent="0.2">
      <c r="A27" s="1" t="s">
        <v>133</v>
      </c>
      <c r="B27" s="1">
        <v>10499</v>
      </c>
      <c r="C27" s="2">
        <v>44637</v>
      </c>
      <c r="D27" s="1" t="s">
        <v>126</v>
      </c>
      <c r="E27" t="s">
        <v>127</v>
      </c>
      <c r="F27" s="4">
        <v>250</v>
      </c>
      <c r="G27" s="1">
        <v>25</v>
      </c>
    </row>
    <row r="28" spans="1:7" x14ac:dyDescent="0.2">
      <c r="A28" s="1" t="s">
        <v>19</v>
      </c>
      <c r="B28" s="1">
        <v>10500</v>
      </c>
      <c r="C28" s="2">
        <v>44638</v>
      </c>
      <c r="D28" s="1" t="s">
        <v>180</v>
      </c>
      <c r="E28" t="s">
        <v>181</v>
      </c>
      <c r="F28" s="4">
        <v>93</v>
      </c>
      <c r="G28" s="1">
        <v>12</v>
      </c>
    </row>
    <row r="29" spans="1:7" x14ac:dyDescent="0.2">
      <c r="A29" s="1" t="s">
        <v>19</v>
      </c>
      <c r="B29" s="1">
        <v>10500</v>
      </c>
      <c r="C29" s="2">
        <v>44638</v>
      </c>
      <c r="D29" s="1" t="s">
        <v>93</v>
      </c>
      <c r="E29" t="s">
        <v>94</v>
      </c>
      <c r="F29" s="4">
        <v>182.4</v>
      </c>
      <c r="G29" s="1">
        <v>8</v>
      </c>
    </row>
    <row r="30" spans="1:7" x14ac:dyDescent="0.2">
      <c r="A30" s="1" t="s">
        <v>182</v>
      </c>
      <c r="B30" s="1">
        <v>10501</v>
      </c>
      <c r="C30" s="2">
        <v>44638</v>
      </c>
      <c r="D30" s="1" t="s">
        <v>51</v>
      </c>
      <c r="E30" t="s">
        <v>52</v>
      </c>
      <c r="F30" s="4">
        <v>74.5</v>
      </c>
      <c r="G30" s="1">
        <v>20</v>
      </c>
    </row>
    <row r="31" spans="1:7" x14ac:dyDescent="0.2">
      <c r="A31" s="1" t="s">
        <v>162</v>
      </c>
      <c r="B31" s="1">
        <v>10502</v>
      </c>
      <c r="C31" s="2">
        <v>44639</v>
      </c>
      <c r="D31" s="1" t="s">
        <v>70</v>
      </c>
      <c r="E31" t="s">
        <v>71</v>
      </c>
      <c r="F31" s="4">
        <v>98.4</v>
      </c>
      <c r="G31" s="1">
        <v>6</v>
      </c>
    </row>
    <row r="32" spans="1:7" x14ac:dyDescent="0.2">
      <c r="A32" s="1" t="s">
        <v>162</v>
      </c>
      <c r="B32" s="1">
        <v>10502</v>
      </c>
      <c r="C32" s="2">
        <v>44639</v>
      </c>
      <c r="D32" s="1" t="s">
        <v>183</v>
      </c>
      <c r="E32" t="s">
        <v>184</v>
      </c>
      <c r="F32" s="4">
        <v>210</v>
      </c>
      <c r="G32" s="1">
        <v>30</v>
      </c>
    </row>
    <row r="33" spans="1:7" x14ac:dyDescent="0.2">
      <c r="A33" s="1" t="s">
        <v>162</v>
      </c>
      <c r="B33" s="1">
        <v>10502</v>
      </c>
      <c r="C33" s="2">
        <v>44639</v>
      </c>
      <c r="D33" s="1" t="s">
        <v>148</v>
      </c>
      <c r="E33" t="s">
        <v>149</v>
      </c>
      <c r="F33" s="4">
        <v>99.75</v>
      </c>
      <c r="G33" s="1">
        <v>21</v>
      </c>
    </row>
    <row r="34" spans="1:7" x14ac:dyDescent="0.2">
      <c r="A34" s="1" t="s">
        <v>35</v>
      </c>
      <c r="B34" s="1">
        <v>10503</v>
      </c>
      <c r="C34" s="2">
        <v>44640</v>
      </c>
      <c r="D34" s="1" t="s">
        <v>105</v>
      </c>
      <c r="E34" t="s">
        <v>106</v>
      </c>
      <c r="F34" s="4">
        <v>210.5</v>
      </c>
      <c r="G34" s="1">
        <v>20</v>
      </c>
    </row>
    <row r="35" spans="1:7" x14ac:dyDescent="0.2">
      <c r="A35" s="1" t="s">
        <v>125</v>
      </c>
      <c r="B35" s="1">
        <v>10506</v>
      </c>
      <c r="C35" s="2">
        <v>44644</v>
      </c>
      <c r="D35" s="1" t="s">
        <v>119</v>
      </c>
      <c r="E35" t="s">
        <v>120</v>
      </c>
      <c r="F35" s="4">
        <v>105</v>
      </c>
      <c r="G35" s="1">
        <v>14</v>
      </c>
    </row>
    <row r="36" spans="1:7" x14ac:dyDescent="0.2">
      <c r="A36" s="1" t="s">
        <v>125</v>
      </c>
      <c r="B36" s="1">
        <v>10506</v>
      </c>
      <c r="C36" s="2">
        <v>44644</v>
      </c>
      <c r="D36" s="1" t="s">
        <v>151</v>
      </c>
      <c r="E36" t="s">
        <v>152</v>
      </c>
      <c r="F36" s="4">
        <v>126</v>
      </c>
      <c r="G36" s="1">
        <v>18</v>
      </c>
    </row>
    <row r="37" spans="1:7" x14ac:dyDescent="0.2">
      <c r="A37" s="1" t="s">
        <v>185</v>
      </c>
      <c r="B37" s="1">
        <v>10507</v>
      </c>
      <c r="C37" s="2">
        <v>44644</v>
      </c>
      <c r="D37" s="1" t="s">
        <v>129</v>
      </c>
      <c r="E37" t="s">
        <v>130</v>
      </c>
      <c r="F37" s="4">
        <v>345</v>
      </c>
      <c r="G37" s="1">
        <v>15</v>
      </c>
    </row>
    <row r="38" spans="1:7" x14ac:dyDescent="0.2">
      <c r="A38" s="1" t="s">
        <v>185</v>
      </c>
      <c r="B38" s="1">
        <v>10507</v>
      </c>
      <c r="C38" s="2">
        <v>44644</v>
      </c>
      <c r="D38" s="1" t="s">
        <v>121</v>
      </c>
      <c r="E38" t="s">
        <v>122</v>
      </c>
      <c r="F38" s="4">
        <v>95.625</v>
      </c>
      <c r="G38" s="1">
        <v>15</v>
      </c>
    </row>
    <row r="39" spans="1:7" x14ac:dyDescent="0.2">
      <c r="A39" s="1" t="s">
        <v>186</v>
      </c>
      <c r="B39" s="1">
        <v>10508</v>
      </c>
      <c r="C39" s="2">
        <v>44645</v>
      </c>
      <c r="D39" s="1" t="s">
        <v>98</v>
      </c>
      <c r="E39" t="s">
        <v>99</v>
      </c>
      <c r="F39" s="4">
        <v>90</v>
      </c>
      <c r="G39" s="1">
        <v>10</v>
      </c>
    </row>
    <row r="40" spans="1:7" x14ac:dyDescent="0.2">
      <c r="A40" s="1"/>
      <c r="B40" s="1"/>
      <c r="C40" s="2">
        <v>44645</v>
      </c>
      <c r="D40" s="1" t="s">
        <v>138</v>
      </c>
      <c r="E40" t="s">
        <v>139</v>
      </c>
      <c r="F40" s="4">
        <v>30</v>
      </c>
      <c r="G40" s="1">
        <v>10</v>
      </c>
    </row>
    <row r="41" spans="1:7" x14ac:dyDescent="0.2">
      <c r="A41" s="1" t="s">
        <v>182</v>
      </c>
      <c r="B41" s="1">
        <v>10509</v>
      </c>
      <c r="C41" s="2">
        <v>44646</v>
      </c>
      <c r="D41" s="1" t="s">
        <v>93</v>
      </c>
      <c r="E41" t="s">
        <v>94</v>
      </c>
      <c r="F41" s="4">
        <v>68.400000000000006</v>
      </c>
      <c r="G41" s="1">
        <v>3</v>
      </c>
    </row>
    <row r="42" spans="1:7" x14ac:dyDescent="0.2">
      <c r="A42" s="1" t="s">
        <v>83</v>
      </c>
      <c r="B42" s="1">
        <v>10510</v>
      </c>
      <c r="C42" s="2">
        <v>44647</v>
      </c>
      <c r="D42" s="1" t="s">
        <v>84</v>
      </c>
      <c r="E42" t="s">
        <v>85</v>
      </c>
      <c r="F42" s="4">
        <v>2228.2199999999998</v>
      </c>
      <c r="G42" s="1">
        <v>36</v>
      </c>
    </row>
    <row r="43" spans="1:7" x14ac:dyDescent="0.2">
      <c r="A43" s="1" t="s">
        <v>83</v>
      </c>
      <c r="B43" s="1">
        <v>10510</v>
      </c>
      <c r="C43" s="2">
        <v>44647</v>
      </c>
      <c r="D43" s="1" t="s">
        <v>67</v>
      </c>
      <c r="E43" t="s">
        <v>68</v>
      </c>
      <c r="F43" s="4">
        <v>139.5</v>
      </c>
      <c r="G43" s="1">
        <v>36</v>
      </c>
    </row>
    <row r="44" spans="1:7" x14ac:dyDescent="0.2">
      <c r="A44" s="1" t="s">
        <v>154</v>
      </c>
      <c r="B44" s="1">
        <v>10511</v>
      </c>
      <c r="C44" s="2">
        <v>44647</v>
      </c>
      <c r="D44" s="1" t="s">
        <v>143</v>
      </c>
      <c r="E44" t="s">
        <v>144</v>
      </c>
      <c r="F44" s="4">
        <v>550</v>
      </c>
      <c r="G44" s="1">
        <v>50</v>
      </c>
    </row>
    <row r="45" spans="1:7" x14ac:dyDescent="0.2">
      <c r="A45" s="1" t="s">
        <v>154</v>
      </c>
      <c r="B45" s="1">
        <v>10511</v>
      </c>
      <c r="C45" s="2">
        <v>44647</v>
      </c>
      <c r="D45" s="1" t="s">
        <v>187</v>
      </c>
      <c r="E45" t="s">
        <v>188</v>
      </c>
      <c r="F45" s="4">
        <v>200</v>
      </c>
      <c r="G45" s="1">
        <v>10</v>
      </c>
    </row>
    <row r="46" spans="1:7" x14ac:dyDescent="0.2">
      <c r="A46" s="1" t="s">
        <v>154</v>
      </c>
      <c r="B46" s="1">
        <v>10511</v>
      </c>
      <c r="C46" s="2">
        <v>44647</v>
      </c>
      <c r="D46" s="1" t="s">
        <v>131</v>
      </c>
      <c r="E46" t="s">
        <v>132</v>
      </c>
      <c r="F46" s="4">
        <v>750</v>
      </c>
      <c r="G46" s="1">
        <v>50</v>
      </c>
    </row>
    <row r="47" spans="1:7" x14ac:dyDescent="0.2">
      <c r="A47" s="1" t="s">
        <v>189</v>
      </c>
      <c r="B47" s="1">
        <v>10512</v>
      </c>
      <c r="C47" s="2">
        <v>44650</v>
      </c>
      <c r="D47" s="1" t="s">
        <v>100</v>
      </c>
      <c r="E47" t="s">
        <v>101</v>
      </c>
      <c r="F47" s="4">
        <v>22.5</v>
      </c>
      <c r="G47" s="1">
        <v>10</v>
      </c>
    </row>
    <row r="48" spans="1:7" x14ac:dyDescent="0.2">
      <c r="A48" s="1" t="s">
        <v>189</v>
      </c>
      <c r="B48" s="1">
        <v>10512</v>
      </c>
      <c r="C48" s="2">
        <v>44650</v>
      </c>
      <c r="D48" s="1" t="s">
        <v>33</v>
      </c>
      <c r="E48" t="s">
        <v>34</v>
      </c>
      <c r="F48" s="4">
        <v>54</v>
      </c>
      <c r="G48" s="1">
        <v>9</v>
      </c>
    </row>
    <row r="49" spans="1:7" x14ac:dyDescent="0.2">
      <c r="A49" s="1" t="s">
        <v>189</v>
      </c>
      <c r="B49" s="1">
        <v>10512</v>
      </c>
      <c r="C49" s="2">
        <v>44650</v>
      </c>
      <c r="D49" s="1" t="s">
        <v>145</v>
      </c>
      <c r="E49" t="s">
        <v>146</v>
      </c>
      <c r="F49" s="4">
        <v>204</v>
      </c>
      <c r="G49" s="1">
        <v>12</v>
      </c>
    </row>
    <row r="50" spans="1:7" x14ac:dyDescent="0.2">
      <c r="A50" s="1" t="s">
        <v>40</v>
      </c>
      <c r="B50" s="1">
        <v>10514</v>
      </c>
      <c r="C50" s="2">
        <v>44651</v>
      </c>
      <c r="D50" s="1" t="s">
        <v>93</v>
      </c>
      <c r="E50" t="s">
        <v>94</v>
      </c>
      <c r="F50" s="4">
        <v>798</v>
      </c>
      <c r="G50" s="1">
        <v>35</v>
      </c>
    </row>
    <row r="51" spans="1:7" x14ac:dyDescent="0.2">
      <c r="A51" s="1" t="s">
        <v>40</v>
      </c>
      <c r="B51" s="1">
        <v>10514</v>
      </c>
      <c r="C51" s="2">
        <v>44651</v>
      </c>
      <c r="D51" s="1" t="s">
        <v>192</v>
      </c>
      <c r="E51" t="s">
        <v>193</v>
      </c>
      <c r="F51" s="4">
        <v>1579.5</v>
      </c>
      <c r="G51" s="1">
        <v>39</v>
      </c>
    </row>
    <row r="52" spans="1:7" x14ac:dyDescent="0.2">
      <c r="A52" s="1" t="s">
        <v>215</v>
      </c>
      <c r="B52" s="1"/>
      <c r="D52" s="1"/>
      <c r="F52" s="4">
        <f>SUBTOTAL(109,tab_Daten_Mrz[Umsatz])</f>
        <v>13642.344999999999</v>
      </c>
      <c r="G52" s="1">
        <f>SUBTOTAL(109,tab_Daten_Mrz[Anzahl])</f>
        <v>1063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2"/>
  <sheetViews>
    <sheetView zoomScaleNormal="100" workbookViewId="0">
      <selection activeCell="A2" sqref="A2"/>
    </sheetView>
  </sheetViews>
  <sheetFormatPr baseColWidth="10" defaultRowHeight="16" x14ac:dyDescent="0.2"/>
  <cols>
    <col min="1" max="1" width="17" customWidth="1"/>
    <col min="2" max="2" width="15" customWidth="1"/>
    <col min="3" max="3" width="14.6640625" customWidth="1"/>
    <col min="4" max="4" width="14.83203125" customWidth="1"/>
    <col min="5" max="5" width="29.83203125" customWidth="1"/>
    <col min="6" max="6" width="12.5" customWidth="1"/>
    <col min="7" max="7" width="11.6640625" customWidth="1"/>
  </cols>
  <sheetData>
    <row r="1" spans="1:7" x14ac:dyDescent="0.2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3" t="s">
        <v>5</v>
      </c>
      <c r="G1" s="1" t="s">
        <v>6</v>
      </c>
    </row>
    <row r="2" spans="1:7" x14ac:dyDescent="0.2">
      <c r="A2" s="1" t="s">
        <v>114</v>
      </c>
      <c r="B2" s="1">
        <v>10515</v>
      </c>
      <c r="C2" s="2">
        <v>44652</v>
      </c>
      <c r="D2" s="1" t="s">
        <v>194</v>
      </c>
      <c r="E2" t="s">
        <v>195</v>
      </c>
      <c r="F2" s="4">
        <v>776</v>
      </c>
      <c r="G2" s="1">
        <v>16</v>
      </c>
    </row>
    <row r="3" spans="1:7" x14ac:dyDescent="0.2">
      <c r="A3" s="1" t="s">
        <v>114</v>
      </c>
      <c r="B3" s="1">
        <v>10515</v>
      </c>
      <c r="C3" s="2">
        <v>44652</v>
      </c>
      <c r="D3" s="1" t="s">
        <v>123</v>
      </c>
      <c r="E3" t="s">
        <v>124</v>
      </c>
      <c r="F3" s="4">
        <v>20</v>
      </c>
      <c r="G3" s="1">
        <v>16</v>
      </c>
    </row>
    <row r="4" spans="1:7" x14ac:dyDescent="0.2">
      <c r="A4" s="1" t="s">
        <v>114</v>
      </c>
      <c r="B4" s="1">
        <v>10515</v>
      </c>
      <c r="C4" s="2">
        <v>44652</v>
      </c>
      <c r="D4" s="1" t="s">
        <v>145</v>
      </c>
      <c r="E4" t="s">
        <v>146</v>
      </c>
      <c r="F4" s="4">
        <v>1428</v>
      </c>
      <c r="G4" s="1">
        <v>84</v>
      </c>
    </row>
    <row r="5" spans="1:7" x14ac:dyDescent="0.2">
      <c r="A5" s="1" t="s">
        <v>114</v>
      </c>
      <c r="B5" s="1">
        <v>10515</v>
      </c>
      <c r="C5" s="2">
        <v>44652</v>
      </c>
      <c r="D5" s="1" t="s">
        <v>81</v>
      </c>
      <c r="E5" t="s">
        <v>82</v>
      </c>
      <c r="F5" s="4">
        <v>436.25</v>
      </c>
      <c r="G5" s="1">
        <v>50</v>
      </c>
    </row>
    <row r="6" spans="1:7" x14ac:dyDescent="0.2">
      <c r="A6" s="1" t="s">
        <v>114</v>
      </c>
      <c r="B6" s="1">
        <v>10515</v>
      </c>
      <c r="C6" s="2">
        <v>44652</v>
      </c>
      <c r="D6" s="1" t="s">
        <v>89</v>
      </c>
      <c r="E6" t="s">
        <v>90</v>
      </c>
      <c r="F6" s="4">
        <v>2634</v>
      </c>
      <c r="G6" s="1">
        <v>120</v>
      </c>
    </row>
    <row r="7" spans="1:7" x14ac:dyDescent="0.2">
      <c r="A7" s="1" t="s">
        <v>35</v>
      </c>
      <c r="B7" s="1">
        <v>10516</v>
      </c>
      <c r="C7" s="2">
        <v>44653</v>
      </c>
      <c r="D7" s="1" t="s">
        <v>140</v>
      </c>
      <c r="E7" t="s">
        <v>141</v>
      </c>
      <c r="F7" s="4">
        <v>140</v>
      </c>
      <c r="G7" s="1">
        <v>20</v>
      </c>
    </row>
    <row r="8" spans="1:7" x14ac:dyDescent="0.2">
      <c r="A8" s="1" t="s">
        <v>35</v>
      </c>
      <c r="B8" s="1">
        <v>10516</v>
      </c>
      <c r="C8" s="2">
        <v>44653</v>
      </c>
      <c r="D8" s="1" t="s">
        <v>155</v>
      </c>
      <c r="E8" t="s">
        <v>156</v>
      </c>
      <c r="F8" s="4">
        <v>781.25</v>
      </c>
      <c r="G8" s="1">
        <v>25</v>
      </c>
    </row>
    <row r="9" spans="1:7" x14ac:dyDescent="0.2">
      <c r="A9" s="1" t="s">
        <v>35</v>
      </c>
      <c r="B9" s="1">
        <v>10516</v>
      </c>
      <c r="C9" s="2">
        <v>44653</v>
      </c>
      <c r="D9" s="1" t="s">
        <v>96</v>
      </c>
      <c r="E9" t="s">
        <v>97</v>
      </c>
      <c r="F9" s="4">
        <v>386</v>
      </c>
      <c r="G9" s="1">
        <v>80</v>
      </c>
    </row>
    <row r="10" spans="1:7" x14ac:dyDescent="0.2">
      <c r="A10" s="1" t="s">
        <v>196</v>
      </c>
      <c r="B10" s="1">
        <v>10517</v>
      </c>
      <c r="C10" s="2">
        <v>44653</v>
      </c>
      <c r="D10" s="1" t="s">
        <v>119</v>
      </c>
      <c r="E10" t="s">
        <v>120</v>
      </c>
      <c r="F10" s="4">
        <v>45</v>
      </c>
      <c r="G10" s="1">
        <v>6</v>
      </c>
    </row>
    <row r="11" spans="1:7" x14ac:dyDescent="0.2">
      <c r="A11" s="1"/>
      <c r="B11" s="1"/>
      <c r="C11" s="2">
        <v>44653</v>
      </c>
      <c r="D11" s="1" t="s">
        <v>102</v>
      </c>
      <c r="E11" t="s">
        <v>103</v>
      </c>
      <c r="F11" s="4">
        <v>21</v>
      </c>
      <c r="G11" s="1">
        <v>6</v>
      </c>
    </row>
    <row r="12" spans="1:7" x14ac:dyDescent="0.2">
      <c r="A12" s="1"/>
      <c r="B12" s="1"/>
      <c r="C12" s="2">
        <v>44653</v>
      </c>
      <c r="D12" s="1" t="s">
        <v>10</v>
      </c>
      <c r="E12" t="s">
        <v>11</v>
      </c>
      <c r="F12" s="4">
        <v>110</v>
      </c>
      <c r="G12" s="1">
        <v>4</v>
      </c>
    </row>
    <row r="13" spans="1:7" x14ac:dyDescent="0.2">
      <c r="A13" s="1" t="s">
        <v>197</v>
      </c>
      <c r="B13" s="1">
        <v>10518</v>
      </c>
      <c r="C13" s="2">
        <v>44654</v>
      </c>
      <c r="D13" s="1" t="s">
        <v>100</v>
      </c>
      <c r="E13" t="s">
        <v>101</v>
      </c>
      <c r="F13" s="4">
        <v>11.25</v>
      </c>
      <c r="G13" s="1">
        <v>5</v>
      </c>
    </row>
    <row r="14" spans="1:7" x14ac:dyDescent="0.2">
      <c r="A14" s="1" t="s">
        <v>197</v>
      </c>
      <c r="B14" s="1">
        <v>10518</v>
      </c>
      <c r="C14" s="2">
        <v>44654</v>
      </c>
      <c r="D14" s="1" t="s">
        <v>15</v>
      </c>
      <c r="E14" t="s">
        <v>16</v>
      </c>
      <c r="F14" s="4">
        <v>1976.25</v>
      </c>
      <c r="G14" s="1">
        <v>15</v>
      </c>
    </row>
    <row r="15" spans="1:7" x14ac:dyDescent="0.2">
      <c r="A15" s="1" t="s">
        <v>197</v>
      </c>
      <c r="B15" s="1">
        <v>10518</v>
      </c>
      <c r="C15" s="2">
        <v>44654</v>
      </c>
      <c r="D15" s="1" t="s">
        <v>117</v>
      </c>
      <c r="E15" t="s">
        <v>118</v>
      </c>
      <c r="F15" s="4">
        <v>87.525000000000006</v>
      </c>
      <c r="G15" s="1">
        <v>9</v>
      </c>
    </row>
    <row r="16" spans="1:7" x14ac:dyDescent="0.2">
      <c r="A16" s="1" t="s">
        <v>198</v>
      </c>
      <c r="B16" s="1">
        <v>10519</v>
      </c>
      <c r="C16" s="2">
        <v>44657</v>
      </c>
      <c r="D16" s="1" t="s">
        <v>25</v>
      </c>
      <c r="E16" t="s">
        <v>26</v>
      </c>
      <c r="F16" s="4">
        <v>760</v>
      </c>
      <c r="G16" s="1">
        <v>40</v>
      </c>
    </row>
    <row r="17" spans="1:7" x14ac:dyDescent="0.2">
      <c r="A17" s="1"/>
      <c r="B17" s="1"/>
      <c r="C17" s="2">
        <v>44657</v>
      </c>
      <c r="D17" s="1" t="s">
        <v>109</v>
      </c>
      <c r="E17" t="s">
        <v>110</v>
      </c>
      <c r="F17" s="4">
        <v>248</v>
      </c>
      <c r="G17" s="1">
        <v>16</v>
      </c>
    </row>
    <row r="18" spans="1:7" x14ac:dyDescent="0.2">
      <c r="A18" s="1"/>
      <c r="B18" s="1"/>
      <c r="C18" s="2">
        <v>44657</v>
      </c>
      <c r="D18" s="1" t="s">
        <v>145</v>
      </c>
      <c r="E18" t="s">
        <v>146</v>
      </c>
      <c r="F18" s="4">
        <v>170</v>
      </c>
      <c r="G18" s="1">
        <v>10</v>
      </c>
    </row>
    <row r="19" spans="1:7" x14ac:dyDescent="0.2">
      <c r="A19" s="1" t="s">
        <v>199</v>
      </c>
      <c r="B19" s="1">
        <v>10520</v>
      </c>
      <c r="C19" s="2">
        <v>44658</v>
      </c>
      <c r="D19" s="1" t="s">
        <v>70</v>
      </c>
      <c r="E19" t="s">
        <v>71</v>
      </c>
      <c r="F19" s="4">
        <v>82</v>
      </c>
      <c r="G19" s="1">
        <v>5</v>
      </c>
    </row>
    <row r="20" spans="1:7" x14ac:dyDescent="0.2">
      <c r="A20" s="1" t="s">
        <v>199</v>
      </c>
      <c r="B20" s="1">
        <v>10520</v>
      </c>
      <c r="C20" s="2">
        <v>44658</v>
      </c>
      <c r="D20" s="1" t="s">
        <v>100</v>
      </c>
      <c r="E20" t="s">
        <v>101</v>
      </c>
      <c r="F20" s="4">
        <v>18</v>
      </c>
      <c r="G20" s="1">
        <v>8</v>
      </c>
    </row>
    <row r="21" spans="1:7" x14ac:dyDescent="0.2">
      <c r="A21" s="1" t="s">
        <v>200</v>
      </c>
      <c r="B21" s="1">
        <v>10521</v>
      </c>
      <c r="C21" s="2">
        <v>44658</v>
      </c>
      <c r="D21" s="1" t="s">
        <v>13</v>
      </c>
      <c r="E21" t="s">
        <v>14</v>
      </c>
      <c r="F21" s="4">
        <v>27</v>
      </c>
      <c r="G21" s="1">
        <v>3</v>
      </c>
    </row>
    <row r="22" spans="1:7" x14ac:dyDescent="0.2">
      <c r="A22" s="1" t="s">
        <v>200</v>
      </c>
      <c r="B22" s="1"/>
      <c r="C22" s="2">
        <v>44658</v>
      </c>
      <c r="D22" s="1" t="s">
        <v>96</v>
      </c>
      <c r="E22" t="s">
        <v>97</v>
      </c>
      <c r="F22" s="4">
        <v>48.25</v>
      </c>
      <c r="G22" s="1">
        <v>10</v>
      </c>
    </row>
    <row r="23" spans="1:7" x14ac:dyDescent="0.2">
      <c r="A23" s="1" t="s">
        <v>200</v>
      </c>
      <c r="B23" s="1"/>
      <c r="C23" s="2">
        <v>44658</v>
      </c>
      <c r="D23" s="1" t="s">
        <v>17</v>
      </c>
      <c r="E23" t="s">
        <v>18</v>
      </c>
      <c r="F23" s="4">
        <v>37.5</v>
      </c>
      <c r="G23" s="1">
        <v>6</v>
      </c>
    </row>
    <row r="24" spans="1:7" x14ac:dyDescent="0.2">
      <c r="A24" s="1" t="s">
        <v>179</v>
      </c>
      <c r="B24" s="1">
        <v>10522</v>
      </c>
      <c r="C24" s="2">
        <v>44659</v>
      </c>
      <c r="D24" s="1" t="s">
        <v>164</v>
      </c>
      <c r="E24" t="s">
        <v>165</v>
      </c>
      <c r="F24" s="4">
        <v>360</v>
      </c>
      <c r="G24" s="1">
        <v>40</v>
      </c>
    </row>
    <row r="25" spans="1:7" x14ac:dyDescent="0.2">
      <c r="A25" s="1" t="s">
        <v>179</v>
      </c>
      <c r="B25" s="1">
        <v>10522</v>
      </c>
      <c r="C25" s="2">
        <v>44659</v>
      </c>
      <c r="D25" s="1" t="s">
        <v>187</v>
      </c>
      <c r="E25" t="s">
        <v>188</v>
      </c>
      <c r="F25" s="4">
        <v>480</v>
      </c>
      <c r="G25" s="1">
        <v>24</v>
      </c>
    </row>
    <row r="26" spans="1:7" x14ac:dyDescent="0.2">
      <c r="A26" s="1" t="s">
        <v>179</v>
      </c>
      <c r="B26" s="1">
        <v>10522</v>
      </c>
      <c r="C26" s="2">
        <v>44659</v>
      </c>
      <c r="D26" s="1" t="s">
        <v>134</v>
      </c>
      <c r="E26" t="s">
        <v>135</v>
      </c>
      <c r="F26" s="4">
        <v>258.89999999999998</v>
      </c>
      <c r="G26" s="1">
        <v>20</v>
      </c>
    </row>
    <row r="27" spans="1:7" x14ac:dyDescent="0.2">
      <c r="A27" s="1" t="s">
        <v>179</v>
      </c>
      <c r="B27" s="1">
        <v>10522</v>
      </c>
      <c r="C27" s="2">
        <v>44659</v>
      </c>
      <c r="D27" s="1" t="s">
        <v>46</v>
      </c>
      <c r="E27" t="s">
        <v>47</v>
      </c>
      <c r="F27" s="4">
        <v>230</v>
      </c>
      <c r="G27" s="1">
        <v>25</v>
      </c>
    </row>
    <row r="28" spans="1:7" x14ac:dyDescent="0.2">
      <c r="A28" s="1" t="s">
        <v>158</v>
      </c>
      <c r="B28" s="1">
        <v>10523</v>
      </c>
      <c r="C28" s="2">
        <v>44660</v>
      </c>
      <c r="D28" s="1" t="s">
        <v>41</v>
      </c>
      <c r="E28" t="s">
        <v>42</v>
      </c>
      <c r="F28" s="4">
        <v>487.5</v>
      </c>
      <c r="G28" s="1">
        <v>25</v>
      </c>
    </row>
    <row r="29" spans="1:7" x14ac:dyDescent="0.2">
      <c r="A29" s="1"/>
      <c r="B29" s="1">
        <v>10523</v>
      </c>
      <c r="C29" s="2">
        <v>44660</v>
      </c>
      <c r="D29" s="1" t="s">
        <v>201</v>
      </c>
      <c r="E29" t="s">
        <v>202</v>
      </c>
      <c r="F29" s="4">
        <v>234</v>
      </c>
      <c r="G29" s="1">
        <v>18</v>
      </c>
    </row>
    <row r="30" spans="1:7" x14ac:dyDescent="0.2">
      <c r="A30" s="1"/>
      <c r="B30" s="1">
        <v>10523</v>
      </c>
      <c r="C30" s="2">
        <v>44660</v>
      </c>
      <c r="D30" s="1" t="s">
        <v>96</v>
      </c>
      <c r="E30" t="s">
        <v>97</v>
      </c>
      <c r="F30" s="4">
        <v>28.95</v>
      </c>
      <c r="G30" s="1">
        <v>6</v>
      </c>
    </row>
    <row r="31" spans="1:7" x14ac:dyDescent="0.2">
      <c r="A31" s="1"/>
      <c r="B31" s="1">
        <v>10523</v>
      </c>
      <c r="C31" s="2">
        <v>44660</v>
      </c>
      <c r="D31" s="1" t="s">
        <v>192</v>
      </c>
      <c r="E31" t="s">
        <v>193</v>
      </c>
      <c r="F31" s="4">
        <v>607.5</v>
      </c>
      <c r="G31" s="1">
        <v>15</v>
      </c>
    </row>
    <row r="32" spans="1:7" x14ac:dyDescent="0.2">
      <c r="A32" s="1" t="s">
        <v>95</v>
      </c>
      <c r="B32" s="1">
        <v>10524</v>
      </c>
      <c r="C32" s="2">
        <v>44660</v>
      </c>
      <c r="D32" s="1" t="s">
        <v>51</v>
      </c>
      <c r="E32" t="s">
        <v>52</v>
      </c>
      <c r="F32" s="4">
        <v>55.875</v>
      </c>
      <c r="G32" s="1">
        <v>15</v>
      </c>
    </row>
    <row r="33" spans="1:7" x14ac:dyDescent="0.2">
      <c r="A33" s="1" t="s">
        <v>95</v>
      </c>
      <c r="B33" s="1">
        <v>10524</v>
      </c>
      <c r="C33" s="2">
        <v>44660</v>
      </c>
      <c r="D33" s="1" t="s">
        <v>129</v>
      </c>
      <c r="E33" t="s">
        <v>130</v>
      </c>
      <c r="F33" s="4">
        <v>1380</v>
      </c>
      <c r="G33" s="1">
        <v>60</v>
      </c>
    </row>
    <row r="34" spans="1:7" x14ac:dyDescent="0.2">
      <c r="A34" s="1" t="s">
        <v>69</v>
      </c>
      <c r="B34" s="1">
        <v>10526</v>
      </c>
      <c r="C34" s="2">
        <v>44664</v>
      </c>
      <c r="D34" s="1" t="s">
        <v>138</v>
      </c>
      <c r="E34" t="s">
        <v>139</v>
      </c>
      <c r="F34" s="4">
        <v>30</v>
      </c>
      <c r="G34" s="1">
        <v>10</v>
      </c>
    </row>
    <row r="35" spans="1:7" x14ac:dyDescent="0.2">
      <c r="A35" s="1" t="s">
        <v>114</v>
      </c>
      <c r="B35" s="1">
        <v>10527</v>
      </c>
      <c r="C35" s="2">
        <v>44664</v>
      </c>
      <c r="D35" s="1" t="s">
        <v>143</v>
      </c>
      <c r="E35" t="s">
        <v>144</v>
      </c>
      <c r="F35" s="4">
        <v>550</v>
      </c>
      <c r="G35" s="1">
        <v>50</v>
      </c>
    </row>
    <row r="36" spans="1:7" x14ac:dyDescent="0.2">
      <c r="A36" s="1" t="s">
        <v>114</v>
      </c>
      <c r="B36" s="1">
        <v>10527</v>
      </c>
      <c r="C36" s="2">
        <v>44664</v>
      </c>
      <c r="D36" s="1" t="s">
        <v>203</v>
      </c>
      <c r="E36" t="s">
        <v>204</v>
      </c>
      <c r="F36" s="4">
        <v>285</v>
      </c>
      <c r="G36" s="1">
        <v>30</v>
      </c>
    </row>
    <row r="37" spans="1:7" x14ac:dyDescent="0.2">
      <c r="A37" s="1" t="s">
        <v>205</v>
      </c>
      <c r="B37" s="1">
        <v>10528</v>
      </c>
      <c r="C37" s="2">
        <v>44665</v>
      </c>
      <c r="D37" s="1" t="s">
        <v>57</v>
      </c>
      <c r="E37" t="s">
        <v>58</v>
      </c>
      <c r="F37" s="4">
        <v>31.5</v>
      </c>
      <c r="G37" s="1">
        <v>3</v>
      </c>
    </row>
    <row r="38" spans="1:7" x14ac:dyDescent="0.2">
      <c r="A38" s="1" t="s">
        <v>205</v>
      </c>
      <c r="B38" s="1">
        <v>10528</v>
      </c>
      <c r="C38" s="2">
        <v>44665</v>
      </c>
      <c r="D38" s="1" t="s">
        <v>123</v>
      </c>
      <c r="E38" t="s">
        <v>124</v>
      </c>
      <c r="F38" s="4">
        <v>10</v>
      </c>
      <c r="G38" s="1">
        <v>8</v>
      </c>
    </row>
    <row r="39" spans="1:7" x14ac:dyDescent="0.2">
      <c r="A39" s="1" t="s">
        <v>205</v>
      </c>
      <c r="B39" s="1">
        <v>10528</v>
      </c>
      <c r="C39" s="2">
        <v>44665</v>
      </c>
      <c r="D39" s="1" t="s">
        <v>64</v>
      </c>
      <c r="E39" t="s">
        <v>65</v>
      </c>
      <c r="F39" s="4">
        <v>156.6</v>
      </c>
      <c r="G39" s="1">
        <v>9</v>
      </c>
    </row>
    <row r="40" spans="1:7" x14ac:dyDescent="0.2">
      <c r="A40" s="1" t="s">
        <v>206</v>
      </c>
      <c r="B40" s="1">
        <v>10529</v>
      </c>
      <c r="C40" s="2">
        <v>44666</v>
      </c>
      <c r="D40" s="1" t="s">
        <v>20</v>
      </c>
      <c r="E40" t="s">
        <v>21</v>
      </c>
      <c r="F40" s="4">
        <v>168</v>
      </c>
      <c r="G40" s="1">
        <v>14</v>
      </c>
    </row>
    <row r="41" spans="1:7" x14ac:dyDescent="0.2">
      <c r="A41" s="1" t="s">
        <v>206</v>
      </c>
      <c r="B41" s="1">
        <v>10529</v>
      </c>
      <c r="C41" s="2">
        <v>44666</v>
      </c>
      <c r="D41" s="1" t="s">
        <v>176</v>
      </c>
      <c r="E41" t="s">
        <v>177</v>
      </c>
      <c r="F41" s="4">
        <v>180</v>
      </c>
      <c r="G41" s="1">
        <v>10</v>
      </c>
    </row>
    <row r="42" spans="1:7" x14ac:dyDescent="0.2">
      <c r="A42" s="1" t="s">
        <v>206</v>
      </c>
      <c r="B42" s="1">
        <v>10529</v>
      </c>
      <c r="C42" s="2">
        <v>44666</v>
      </c>
      <c r="D42" s="1" t="s">
        <v>17</v>
      </c>
      <c r="E42" t="s">
        <v>18</v>
      </c>
      <c r="F42" s="4">
        <v>125</v>
      </c>
      <c r="G42" s="1">
        <v>20</v>
      </c>
    </row>
    <row r="43" spans="1:7" x14ac:dyDescent="0.2">
      <c r="A43" s="1" t="s">
        <v>29</v>
      </c>
      <c r="B43" s="1">
        <v>10530</v>
      </c>
      <c r="C43" s="2">
        <v>44667</v>
      </c>
      <c r="D43" s="1" t="s">
        <v>41</v>
      </c>
      <c r="E43" t="s">
        <v>42</v>
      </c>
      <c r="F43" s="4">
        <v>780</v>
      </c>
      <c r="G43" s="1">
        <v>40</v>
      </c>
    </row>
    <row r="44" spans="1:7" x14ac:dyDescent="0.2">
      <c r="A44" s="1" t="s">
        <v>29</v>
      </c>
      <c r="B44" s="1">
        <v>10530</v>
      </c>
      <c r="C44" s="2">
        <v>44667</v>
      </c>
      <c r="D44" s="1" t="s">
        <v>129</v>
      </c>
      <c r="E44" t="s">
        <v>130</v>
      </c>
      <c r="F44" s="4">
        <v>575</v>
      </c>
      <c r="G44" s="1">
        <v>25</v>
      </c>
    </row>
    <row r="45" spans="1:7" x14ac:dyDescent="0.2">
      <c r="A45" s="1" t="s">
        <v>29</v>
      </c>
      <c r="B45" s="1">
        <v>10530</v>
      </c>
      <c r="C45" s="2">
        <v>44667</v>
      </c>
      <c r="D45" s="1" t="s">
        <v>22</v>
      </c>
      <c r="E45" t="s">
        <v>23</v>
      </c>
      <c r="F45" s="4">
        <v>450</v>
      </c>
      <c r="G45" s="1">
        <v>50</v>
      </c>
    </row>
    <row r="46" spans="1:7" x14ac:dyDescent="0.2">
      <c r="A46" s="1" t="s">
        <v>179</v>
      </c>
      <c r="B46" s="1">
        <v>10534</v>
      </c>
      <c r="C46" s="2">
        <v>44671</v>
      </c>
      <c r="D46" s="1" t="s">
        <v>51</v>
      </c>
      <c r="E46" t="s">
        <v>52</v>
      </c>
      <c r="F46" s="4">
        <v>37.25</v>
      </c>
      <c r="G46" s="1">
        <v>10</v>
      </c>
    </row>
    <row r="47" spans="1:7" x14ac:dyDescent="0.2">
      <c r="A47" s="1" t="s">
        <v>179</v>
      </c>
      <c r="B47" s="1">
        <v>10534</v>
      </c>
      <c r="C47" s="2">
        <v>44671</v>
      </c>
      <c r="D47" s="1" t="s">
        <v>134</v>
      </c>
      <c r="E47" t="s">
        <v>135</v>
      </c>
      <c r="F47" s="4">
        <v>129.44999999999999</v>
      </c>
      <c r="G47" s="1">
        <v>10</v>
      </c>
    </row>
    <row r="48" spans="1:7" x14ac:dyDescent="0.2">
      <c r="A48" s="1" t="s">
        <v>179</v>
      </c>
      <c r="B48" s="1">
        <v>10534</v>
      </c>
      <c r="C48" s="2">
        <v>44671</v>
      </c>
      <c r="D48" s="1" t="s">
        <v>46</v>
      </c>
      <c r="E48" t="s">
        <v>47</v>
      </c>
      <c r="F48" s="4">
        <v>92</v>
      </c>
      <c r="G48" s="1">
        <v>10</v>
      </c>
    </row>
    <row r="49" spans="1:7" x14ac:dyDescent="0.2">
      <c r="A49" s="1" t="s">
        <v>179</v>
      </c>
      <c r="B49" s="1">
        <v>10536</v>
      </c>
      <c r="C49" s="2">
        <v>44673</v>
      </c>
      <c r="D49" s="1" t="s">
        <v>123</v>
      </c>
      <c r="E49" t="s">
        <v>124</v>
      </c>
      <c r="F49" s="4">
        <v>37.5</v>
      </c>
      <c r="G49" s="1">
        <v>30</v>
      </c>
    </row>
    <row r="50" spans="1:7" x14ac:dyDescent="0.2">
      <c r="A50" s="1" t="s">
        <v>157</v>
      </c>
      <c r="B50" s="1">
        <v>10539</v>
      </c>
      <c r="C50" s="2">
        <v>44675</v>
      </c>
      <c r="D50" s="1" t="s">
        <v>123</v>
      </c>
      <c r="E50" t="s">
        <v>124</v>
      </c>
      <c r="F50" s="4">
        <v>18.75</v>
      </c>
      <c r="G50" s="1">
        <v>15</v>
      </c>
    </row>
    <row r="51" spans="1:7" x14ac:dyDescent="0.2">
      <c r="A51" s="1" t="s">
        <v>207</v>
      </c>
      <c r="B51" s="1">
        <v>10541</v>
      </c>
      <c r="C51" s="2">
        <v>44678</v>
      </c>
      <c r="D51" s="1" t="s">
        <v>105</v>
      </c>
      <c r="E51" t="s">
        <v>106</v>
      </c>
      <c r="F51" s="4">
        <v>378.9</v>
      </c>
      <c r="G51" s="1">
        <v>36</v>
      </c>
    </row>
    <row r="52" spans="1:7" x14ac:dyDescent="0.2">
      <c r="A52" s="1" t="s">
        <v>215</v>
      </c>
      <c r="B52" s="1"/>
      <c r="D52" s="1"/>
      <c r="F52" s="4">
        <f>SUBTOTAL(109,tab_Daten_Apr[Umsatz])</f>
        <v>18400.95</v>
      </c>
      <c r="G52" s="1">
        <f>SUBTOTAL(109,tab_Daten_Apr[Anzahl])</f>
        <v>1182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2"/>
  <sheetViews>
    <sheetView zoomScaleNormal="100" workbookViewId="0">
      <selection activeCell="A2" sqref="A2"/>
    </sheetView>
  </sheetViews>
  <sheetFormatPr baseColWidth="10" defaultRowHeight="16" x14ac:dyDescent="0.2"/>
  <cols>
    <col min="1" max="1" width="17" customWidth="1"/>
    <col min="2" max="2" width="15" customWidth="1"/>
    <col min="3" max="3" width="14.6640625" customWidth="1"/>
    <col min="4" max="4" width="14.83203125" customWidth="1"/>
    <col min="5" max="5" width="29.33203125" customWidth="1"/>
    <col min="6" max="6" width="12.5" customWidth="1"/>
    <col min="7" max="7" width="11.6640625" customWidth="1"/>
  </cols>
  <sheetData>
    <row r="1" spans="1:7" x14ac:dyDescent="0.2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3" t="s">
        <v>5</v>
      </c>
      <c r="G1" s="1" t="s">
        <v>6</v>
      </c>
    </row>
    <row r="2" spans="1:7" x14ac:dyDescent="0.2">
      <c r="A2" s="1" t="s">
        <v>113</v>
      </c>
      <c r="B2" s="1">
        <v>10546</v>
      </c>
      <c r="C2" s="2">
        <v>44682</v>
      </c>
      <c r="D2" s="1" t="s">
        <v>13</v>
      </c>
      <c r="E2" t="s">
        <v>14</v>
      </c>
      <c r="F2" s="4">
        <v>270</v>
      </c>
      <c r="G2" s="1">
        <v>30</v>
      </c>
    </row>
    <row r="3" spans="1:7" x14ac:dyDescent="0.2">
      <c r="A3" s="1"/>
      <c r="B3" s="1"/>
      <c r="C3" s="2">
        <v>44682</v>
      </c>
      <c r="D3" s="1" t="s">
        <v>131</v>
      </c>
      <c r="E3" t="s">
        <v>132</v>
      </c>
      <c r="F3" s="4">
        <v>150</v>
      </c>
      <c r="G3" s="1">
        <v>10</v>
      </c>
    </row>
    <row r="4" spans="1:7" x14ac:dyDescent="0.2">
      <c r="A4" s="1"/>
      <c r="B4" s="1"/>
      <c r="C4" s="2">
        <v>44682</v>
      </c>
      <c r="D4" s="1" t="s">
        <v>111</v>
      </c>
      <c r="E4" t="s">
        <v>112</v>
      </c>
      <c r="F4" s="4">
        <v>986</v>
      </c>
      <c r="G4" s="1">
        <v>40</v>
      </c>
    </row>
    <row r="5" spans="1:7" x14ac:dyDescent="0.2">
      <c r="A5" s="1" t="s">
        <v>158</v>
      </c>
      <c r="B5" s="1">
        <v>10547</v>
      </c>
      <c r="C5" s="2">
        <v>44682</v>
      </c>
      <c r="D5" s="1" t="s">
        <v>203</v>
      </c>
      <c r="E5" t="s">
        <v>204</v>
      </c>
      <c r="F5" s="4">
        <v>570</v>
      </c>
      <c r="G5" s="1">
        <v>60</v>
      </c>
    </row>
    <row r="6" spans="1:7" x14ac:dyDescent="0.2">
      <c r="A6" s="1" t="s">
        <v>158</v>
      </c>
      <c r="B6" s="1">
        <v>10547</v>
      </c>
      <c r="C6" s="2">
        <v>44682</v>
      </c>
      <c r="D6" s="1" t="s">
        <v>190</v>
      </c>
      <c r="E6" t="s">
        <v>191</v>
      </c>
      <c r="F6" s="4">
        <v>384</v>
      </c>
      <c r="G6" s="1">
        <v>24</v>
      </c>
    </row>
    <row r="7" spans="1:7" x14ac:dyDescent="0.2">
      <c r="A7" s="1" t="s">
        <v>72</v>
      </c>
      <c r="B7" s="1">
        <v>10548</v>
      </c>
      <c r="C7" s="2">
        <v>44685</v>
      </c>
      <c r="D7" s="1" t="s">
        <v>73</v>
      </c>
      <c r="E7" t="s">
        <v>74</v>
      </c>
      <c r="F7" s="4">
        <v>70</v>
      </c>
      <c r="G7" s="1">
        <v>10</v>
      </c>
    </row>
    <row r="8" spans="1:7" x14ac:dyDescent="0.2">
      <c r="A8" s="1" t="s">
        <v>72</v>
      </c>
      <c r="B8" s="1">
        <v>10548</v>
      </c>
      <c r="C8" s="2">
        <v>44685</v>
      </c>
      <c r="D8" s="1" t="s">
        <v>96</v>
      </c>
      <c r="E8" t="s">
        <v>97</v>
      </c>
      <c r="F8" s="4">
        <v>67.55</v>
      </c>
      <c r="G8" s="1">
        <v>14</v>
      </c>
    </row>
    <row r="9" spans="1:7" x14ac:dyDescent="0.2">
      <c r="A9" s="1" t="s">
        <v>114</v>
      </c>
      <c r="B9" s="1">
        <v>10549</v>
      </c>
      <c r="C9" s="2">
        <v>44686</v>
      </c>
      <c r="D9" s="1" t="s">
        <v>148</v>
      </c>
      <c r="E9" t="s">
        <v>149</v>
      </c>
      <c r="F9" s="4">
        <v>475</v>
      </c>
      <c r="G9" s="1">
        <v>100</v>
      </c>
    </row>
    <row r="10" spans="1:7" x14ac:dyDescent="0.2">
      <c r="A10" s="1" t="s">
        <v>114</v>
      </c>
      <c r="B10" s="1">
        <v>10549</v>
      </c>
      <c r="C10" s="2">
        <v>44686</v>
      </c>
      <c r="D10" s="1" t="s">
        <v>8</v>
      </c>
      <c r="E10" t="s">
        <v>9</v>
      </c>
      <c r="F10" s="4">
        <v>343.75</v>
      </c>
      <c r="G10" s="1">
        <v>55</v>
      </c>
    </row>
    <row r="11" spans="1:7" x14ac:dyDescent="0.2">
      <c r="A11" s="1" t="s">
        <v>114</v>
      </c>
      <c r="B11" s="1">
        <v>10549</v>
      </c>
      <c r="C11" s="2">
        <v>44686</v>
      </c>
      <c r="D11" s="1" t="s">
        <v>159</v>
      </c>
      <c r="E11" t="s">
        <v>160</v>
      </c>
      <c r="F11" s="4">
        <v>1272</v>
      </c>
      <c r="G11" s="1">
        <v>48</v>
      </c>
    </row>
    <row r="12" spans="1:7" x14ac:dyDescent="0.2">
      <c r="A12" s="1" t="s">
        <v>208</v>
      </c>
      <c r="B12" s="1">
        <v>10550</v>
      </c>
      <c r="C12" s="2">
        <v>44687</v>
      </c>
      <c r="D12" s="1" t="s">
        <v>41</v>
      </c>
      <c r="E12" t="s">
        <v>42</v>
      </c>
      <c r="F12" s="4">
        <v>156</v>
      </c>
      <c r="G12" s="1">
        <v>8</v>
      </c>
    </row>
    <row r="13" spans="1:7" x14ac:dyDescent="0.2">
      <c r="A13" s="1" t="s">
        <v>208</v>
      </c>
      <c r="B13" s="1">
        <v>10550</v>
      </c>
      <c r="C13" s="2">
        <v>44687</v>
      </c>
      <c r="D13" s="1" t="s">
        <v>86</v>
      </c>
      <c r="E13" t="s">
        <v>87</v>
      </c>
      <c r="F13" s="4">
        <v>142.5</v>
      </c>
      <c r="G13" s="1">
        <v>10</v>
      </c>
    </row>
    <row r="14" spans="1:7" x14ac:dyDescent="0.2">
      <c r="A14" s="1" t="s">
        <v>208</v>
      </c>
      <c r="B14" s="1">
        <v>10550</v>
      </c>
      <c r="C14" s="2">
        <v>44687</v>
      </c>
      <c r="D14" s="1" t="s">
        <v>77</v>
      </c>
      <c r="E14" t="s">
        <v>78</v>
      </c>
      <c r="F14" s="4">
        <v>46</v>
      </c>
      <c r="G14" s="1">
        <v>10</v>
      </c>
    </row>
    <row r="15" spans="1:7" x14ac:dyDescent="0.2">
      <c r="A15" s="1" t="s">
        <v>208</v>
      </c>
      <c r="B15" s="1">
        <v>10550</v>
      </c>
      <c r="C15" s="2">
        <v>44687</v>
      </c>
      <c r="D15" s="1" t="s">
        <v>43</v>
      </c>
      <c r="E15" t="s">
        <v>44</v>
      </c>
      <c r="F15" s="4">
        <v>30</v>
      </c>
      <c r="G15" s="1">
        <v>6</v>
      </c>
    </row>
    <row r="16" spans="1:7" x14ac:dyDescent="0.2">
      <c r="A16" s="1" t="s">
        <v>142</v>
      </c>
      <c r="B16" s="1">
        <v>10551</v>
      </c>
      <c r="C16" s="2">
        <v>44687</v>
      </c>
      <c r="D16" s="1" t="s">
        <v>13</v>
      </c>
      <c r="E16" t="s">
        <v>14</v>
      </c>
      <c r="F16" s="4">
        <v>180</v>
      </c>
      <c r="G16" s="1">
        <v>20</v>
      </c>
    </row>
    <row r="17" spans="1:7" x14ac:dyDescent="0.2">
      <c r="A17" s="1"/>
      <c r="B17" s="1">
        <v>10551</v>
      </c>
      <c r="C17" s="2">
        <v>44687</v>
      </c>
      <c r="D17" s="1" t="s">
        <v>117</v>
      </c>
      <c r="E17" t="s">
        <v>118</v>
      </c>
      <c r="F17" s="4">
        <v>389</v>
      </c>
      <c r="G17" s="1">
        <v>40</v>
      </c>
    </row>
    <row r="18" spans="1:7" x14ac:dyDescent="0.2">
      <c r="A18" s="1"/>
      <c r="B18" s="1">
        <v>10551</v>
      </c>
      <c r="C18" s="2">
        <v>44687</v>
      </c>
      <c r="D18" s="1" t="s">
        <v>81</v>
      </c>
      <c r="E18" t="s">
        <v>82</v>
      </c>
      <c r="F18" s="4">
        <v>349</v>
      </c>
      <c r="G18" s="1">
        <v>40</v>
      </c>
    </row>
    <row r="19" spans="1:7" x14ac:dyDescent="0.2">
      <c r="A19" s="1" t="s">
        <v>163</v>
      </c>
      <c r="B19" s="1">
        <v>10552</v>
      </c>
      <c r="C19" s="2">
        <v>44688</v>
      </c>
      <c r="D19" s="1" t="s">
        <v>67</v>
      </c>
      <c r="E19" t="s">
        <v>68</v>
      </c>
      <c r="F19" s="4">
        <v>116.25</v>
      </c>
      <c r="G19" s="1">
        <v>30</v>
      </c>
    </row>
    <row r="20" spans="1:7" x14ac:dyDescent="0.2">
      <c r="A20" s="1" t="s">
        <v>163</v>
      </c>
      <c r="B20" s="1"/>
      <c r="C20" s="2">
        <v>44688</v>
      </c>
      <c r="D20" s="1" t="s">
        <v>176</v>
      </c>
      <c r="E20" t="s">
        <v>177</v>
      </c>
      <c r="F20" s="4">
        <v>324</v>
      </c>
      <c r="G20" s="1">
        <v>18</v>
      </c>
    </row>
    <row r="21" spans="1:7" x14ac:dyDescent="0.2">
      <c r="A21" s="1" t="s">
        <v>69</v>
      </c>
      <c r="B21" s="1">
        <v>10553</v>
      </c>
      <c r="C21" s="2">
        <v>44689</v>
      </c>
      <c r="D21" s="1" t="s">
        <v>13</v>
      </c>
      <c r="E21" t="s">
        <v>14</v>
      </c>
      <c r="F21" s="4">
        <v>54</v>
      </c>
      <c r="G21" s="1">
        <v>6</v>
      </c>
    </row>
    <row r="22" spans="1:7" x14ac:dyDescent="0.2">
      <c r="A22" s="1" t="s">
        <v>69</v>
      </c>
      <c r="B22" s="1">
        <v>10553</v>
      </c>
      <c r="C22" s="2">
        <v>44689</v>
      </c>
      <c r="D22" s="1" t="s">
        <v>62</v>
      </c>
      <c r="E22" t="s">
        <v>63</v>
      </c>
      <c r="F22" s="4">
        <v>252</v>
      </c>
      <c r="G22" s="1">
        <v>24</v>
      </c>
    </row>
    <row r="23" spans="1:7" x14ac:dyDescent="0.2">
      <c r="A23" s="1" t="s">
        <v>69</v>
      </c>
      <c r="B23" s="1">
        <v>10553</v>
      </c>
      <c r="C23" s="2">
        <v>44689</v>
      </c>
      <c r="D23" s="1" t="s">
        <v>57</v>
      </c>
      <c r="E23" t="s">
        <v>58</v>
      </c>
      <c r="F23" s="4">
        <v>157.5</v>
      </c>
      <c r="G23" s="1">
        <v>15</v>
      </c>
    </row>
    <row r="24" spans="1:7" x14ac:dyDescent="0.2">
      <c r="A24" s="1" t="s">
        <v>69</v>
      </c>
      <c r="B24" s="1">
        <v>10553</v>
      </c>
      <c r="C24" s="2">
        <v>44689</v>
      </c>
      <c r="D24" s="1" t="s">
        <v>8</v>
      </c>
      <c r="E24" t="s">
        <v>9</v>
      </c>
      <c r="F24" s="4">
        <v>187.5</v>
      </c>
      <c r="G24" s="1">
        <v>30</v>
      </c>
    </row>
    <row r="25" spans="1:7" x14ac:dyDescent="0.2">
      <c r="A25" s="1" t="s">
        <v>69</v>
      </c>
      <c r="B25" s="1">
        <v>10553</v>
      </c>
      <c r="C25" s="2">
        <v>44689</v>
      </c>
      <c r="D25" s="1" t="s">
        <v>81</v>
      </c>
      <c r="E25" t="s">
        <v>82</v>
      </c>
      <c r="F25" s="4">
        <v>122.15</v>
      </c>
      <c r="G25" s="1">
        <v>14</v>
      </c>
    </row>
    <row r="26" spans="1:7" x14ac:dyDescent="0.2">
      <c r="A26" s="1" t="s">
        <v>186</v>
      </c>
      <c r="B26" s="1">
        <v>10554</v>
      </c>
      <c r="C26" s="2">
        <v>44689</v>
      </c>
      <c r="D26" s="1" t="s">
        <v>136</v>
      </c>
      <c r="E26" t="s">
        <v>137</v>
      </c>
      <c r="F26" s="4">
        <v>90</v>
      </c>
      <c r="G26" s="1">
        <v>20</v>
      </c>
    </row>
    <row r="27" spans="1:7" x14ac:dyDescent="0.2">
      <c r="A27" s="1" t="s">
        <v>186</v>
      </c>
      <c r="B27" s="1">
        <v>10554</v>
      </c>
      <c r="C27" s="2">
        <v>44689</v>
      </c>
      <c r="D27" s="1" t="s">
        <v>115</v>
      </c>
      <c r="E27" t="s">
        <v>116</v>
      </c>
      <c r="F27" s="4">
        <v>65</v>
      </c>
      <c r="G27" s="1">
        <v>10</v>
      </c>
    </row>
    <row r="28" spans="1:7" x14ac:dyDescent="0.2">
      <c r="A28" s="1" t="s">
        <v>209</v>
      </c>
      <c r="B28" s="1">
        <v>10556</v>
      </c>
      <c r="C28" s="2">
        <v>44693</v>
      </c>
      <c r="D28" s="1" t="s">
        <v>64</v>
      </c>
      <c r="E28" t="s">
        <v>65</v>
      </c>
      <c r="F28" s="4">
        <v>417.6</v>
      </c>
      <c r="G28" s="1">
        <v>24</v>
      </c>
    </row>
    <row r="29" spans="1:7" x14ac:dyDescent="0.2">
      <c r="A29" s="1" t="s">
        <v>179</v>
      </c>
      <c r="B29" s="1">
        <v>10557</v>
      </c>
      <c r="C29" s="2">
        <v>44693</v>
      </c>
      <c r="D29" s="1" t="s">
        <v>67</v>
      </c>
      <c r="E29" t="s">
        <v>68</v>
      </c>
      <c r="F29" s="4">
        <v>77.5</v>
      </c>
      <c r="G29" s="1">
        <v>20</v>
      </c>
    </row>
    <row r="30" spans="1:7" x14ac:dyDescent="0.2">
      <c r="A30" s="1" t="s">
        <v>35</v>
      </c>
      <c r="B30" s="1">
        <v>10567</v>
      </c>
      <c r="C30" s="2">
        <v>44702</v>
      </c>
      <c r="D30" s="1" t="s">
        <v>8</v>
      </c>
      <c r="E30" t="s">
        <v>9</v>
      </c>
      <c r="F30" s="4">
        <v>375</v>
      </c>
      <c r="G30" s="1">
        <v>60</v>
      </c>
    </row>
    <row r="31" spans="1:7" x14ac:dyDescent="0.2">
      <c r="A31" s="1" t="s">
        <v>35</v>
      </c>
      <c r="B31" s="1">
        <v>10567</v>
      </c>
      <c r="C31" s="2">
        <v>44702</v>
      </c>
      <c r="D31" s="1" t="s">
        <v>10</v>
      </c>
      <c r="E31" t="s">
        <v>11</v>
      </c>
      <c r="F31" s="4">
        <v>1100</v>
      </c>
      <c r="G31" s="1">
        <v>40</v>
      </c>
    </row>
    <row r="32" spans="1:7" x14ac:dyDescent="0.2">
      <c r="A32" s="1" t="s">
        <v>35</v>
      </c>
      <c r="B32" s="1">
        <v>10567</v>
      </c>
      <c r="C32" s="2">
        <v>44702</v>
      </c>
      <c r="D32" s="1" t="s">
        <v>159</v>
      </c>
      <c r="E32" t="s">
        <v>160</v>
      </c>
      <c r="F32" s="4">
        <v>79.5</v>
      </c>
      <c r="G32" s="1">
        <v>3</v>
      </c>
    </row>
    <row r="33" spans="1:7" x14ac:dyDescent="0.2">
      <c r="A33" s="1" t="s">
        <v>24</v>
      </c>
      <c r="B33" s="1">
        <v>10568</v>
      </c>
      <c r="C33" s="2">
        <v>44703</v>
      </c>
      <c r="D33" s="1" t="s">
        <v>109</v>
      </c>
      <c r="E33" t="s">
        <v>110</v>
      </c>
      <c r="F33" s="4">
        <v>77.5</v>
      </c>
      <c r="G33" s="1">
        <v>5</v>
      </c>
    </row>
    <row r="34" spans="1:7" x14ac:dyDescent="0.2">
      <c r="A34" s="1" t="s">
        <v>166</v>
      </c>
      <c r="B34" s="1">
        <v>10569</v>
      </c>
      <c r="C34" s="2">
        <v>44706</v>
      </c>
      <c r="D34" s="1" t="s">
        <v>22</v>
      </c>
      <c r="E34" t="s">
        <v>23</v>
      </c>
      <c r="F34" s="4">
        <v>270</v>
      </c>
      <c r="G34" s="1">
        <v>30</v>
      </c>
    </row>
    <row r="35" spans="1:7" x14ac:dyDescent="0.2">
      <c r="A35" s="1"/>
      <c r="B35" s="1"/>
      <c r="C35" s="2">
        <v>44706</v>
      </c>
      <c r="D35" s="1" t="s">
        <v>8</v>
      </c>
      <c r="E35" t="s">
        <v>9</v>
      </c>
      <c r="F35" s="4">
        <v>218.75</v>
      </c>
      <c r="G35" s="1">
        <v>35</v>
      </c>
    </row>
    <row r="36" spans="1:7" x14ac:dyDescent="0.2">
      <c r="A36" s="1" t="s">
        <v>12</v>
      </c>
      <c r="B36" s="1">
        <v>10570</v>
      </c>
      <c r="C36" s="2">
        <v>44707</v>
      </c>
      <c r="D36" s="1" t="s">
        <v>25</v>
      </c>
      <c r="E36" t="s">
        <v>26</v>
      </c>
      <c r="F36" s="4">
        <v>1140</v>
      </c>
      <c r="G36" s="1">
        <v>60</v>
      </c>
    </row>
    <row r="37" spans="1:7" x14ac:dyDescent="0.2">
      <c r="A37" s="1" t="s">
        <v>12</v>
      </c>
      <c r="B37" s="1">
        <v>10570</v>
      </c>
      <c r="C37" s="2">
        <v>44707</v>
      </c>
      <c r="D37" s="1" t="s">
        <v>57</v>
      </c>
      <c r="E37" t="s">
        <v>58</v>
      </c>
      <c r="F37" s="4">
        <v>157.5</v>
      </c>
      <c r="G37" s="1">
        <v>15</v>
      </c>
    </row>
    <row r="38" spans="1:7" x14ac:dyDescent="0.2">
      <c r="A38" s="1" t="s">
        <v>40</v>
      </c>
      <c r="B38" s="1">
        <v>10571</v>
      </c>
      <c r="C38" s="2">
        <v>44707</v>
      </c>
      <c r="D38" s="1" t="s">
        <v>140</v>
      </c>
      <c r="E38" t="s">
        <v>141</v>
      </c>
      <c r="F38" s="4">
        <v>196</v>
      </c>
      <c r="G38" s="1">
        <v>28</v>
      </c>
    </row>
    <row r="39" spans="1:7" x14ac:dyDescent="0.2">
      <c r="A39" s="1" t="s">
        <v>40</v>
      </c>
      <c r="B39" s="1">
        <v>10571</v>
      </c>
      <c r="C39" s="2">
        <v>44707</v>
      </c>
      <c r="D39" s="1" t="s">
        <v>30</v>
      </c>
      <c r="E39" t="s">
        <v>31</v>
      </c>
      <c r="F39" s="4">
        <v>127.875</v>
      </c>
      <c r="G39" s="1">
        <v>11</v>
      </c>
    </row>
    <row r="40" spans="1:7" x14ac:dyDescent="0.2">
      <c r="A40" s="1" t="s">
        <v>95</v>
      </c>
      <c r="B40" s="1">
        <v>10572</v>
      </c>
      <c r="C40" s="2">
        <v>44708</v>
      </c>
      <c r="D40" s="1" t="s">
        <v>67</v>
      </c>
      <c r="E40" t="s">
        <v>68</v>
      </c>
      <c r="F40" s="4">
        <v>58.125</v>
      </c>
      <c r="G40" s="1">
        <v>15</v>
      </c>
    </row>
    <row r="41" spans="1:7" x14ac:dyDescent="0.2">
      <c r="A41" s="1" t="s">
        <v>95</v>
      </c>
      <c r="B41" s="1"/>
      <c r="C41" s="2">
        <v>44708</v>
      </c>
      <c r="D41" s="1" t="s">
        <v>46</v>
      </c>
      <c r="E41" t="s">
        <v>47</v>
      </c>
      <c r="F41" s="4">
        <v>460</v>
      </c>
      <c r="G41" s="1">
        <v>50</v>
      </c>
    </row>
    <row r="42" spans="1:7" x14ac:dyDescent="0.2">
      <c r="A42" s="1" t="s">
        <v>95</v>
      </c>
      <c r="B42" s="1"/>
      <c r="C42" s="2">
        <v>44708</v>
      </c>
      <c r="D42" s="1" t="s">
        <v>190</v>
      </c>
      <c r="E42" t="s">
        <v>191</v>
      </c>
      <c r="F42" s="4">
        <v>160</v>
      </c>
      <c r="G42" s="1">
        <v>10</v>
      </c>
    </row>
    <row r="43" spans="1:7" x14ac:dyDescent="0.2">
      <c r="A43" s="1" t="s">
        <v>95</v>
      </c>
      <c r="B43" s="1"/>
      <c r="C43" s="2">
        <v>44708</v>
      </c>
      <c r="D43" s="1" t="s">
        <v>81</v>
      </c>
      <c r="E43" t="s">
        <v>82</v>
      </c>
      <c r="F43" s="4">
        <v>104.7</v>
      </c>
      <c r="G43" s="1">
        <v>12</v>
      </c>
    </row>
    <row r="44" spans="1:7" x14ac:dyDescent="0.2">
      <c r="A44" s="1" t="s">
        <v>185</v>
      </c>
      <c r="B44" s="1">
        <v>10573</v>
      </c>
      <c r="C44" s="2">
        <v>44709</v>
      </c>
      <c r="D44" s="1" t="s">
        <v>41</v>
      </c>
      <c r="E44" t="s">
        <v>42</v>
      </c>
      <c r="F44" s="4">
        <v>351</v>
      </c>
      <c r="G44" s="1">
        <v>18</v>
      </c>
    </row>
    <row r="45" spans="1:7" x14ac:dyDescent="0.2">
      <c r="A45" s="1" t="s">
        <v>185</v>
      </c>
      <c r="B45" s="1">
        <v>10573</v>
      </c>
      <c r="C45" s="2">
        <v>44709</v>
      </c>
      <c r="D45" s="1" t="s">
        <v>70</v>
      </c>
      <c r="E45" t="s">
        <v>71</v>
      </c>
      <c r="F45" s="4">
        <v>410</v>
      </c>
      <c r="G45" s="1">
        <v>25</v>
      </c>
    </row>
    <row r="46" spans="1:7" x14ac:dyDescent="0.2">
      <c r="A46" s="1" t="s">
        <v>185</v>
      </c>
      <c r="B46" s="1">
        <v>10573</v>
      </c>
      <c r="C46" s="2">
        <v>44709</v>
      </c>
      <c r="D46" s="1" t="s">
        <v>73</v>
      </c>
      <c r="E46" t="s">
        <v>74</v>
      </c>
      <c r="F46" s="4">
        <v>280</v>
      </c>
      <c r="G46" s="1">
        <v>40</v>
      </c>
    </row>
    <row r="47" spans="1:7" x14ac:dyDescent="0.2">
      <c r="A47" s="1" t="s">
        <v>210</v>
      </c>
      <c r="B47" s="1">
        <v>10574</v>
      </c>
      <c r="C47" s="2">
        <v>44709</v>
      </c>
      <c r="D47" s="1" t="s">
        <v>27</v>
      </c>
      <c r="E47" t="s">
        <v>28</v>
      </c>
      <c r="F47" s="4">
        <v>99.75</v>
      </c>
      <c r="G47" s="1">
        <v>6</v>
      </c>
    </row>
    <row r="48" spans="1:7" x14ac:dyDescent="0.2">
      <c r="A48" s="1" t="s">
        <v>210</v>
      </c>
      <c r="B48" s="1">
        <v>10574</v>
      </c>
      <c r="C48" s="2">
        <v>44709</v>
      </c>
      <c r="D48" s="1" t="s">
        <v>46</v>
      </c>
      <c r="E48" t="s">
        <v>47</v>
      </c>
      <c r="F48" s="4">
        <v>18.399999999999999</v>
      </c>
      <c r="G48" s="1">
        <v>2</v>
      </c>
    </row>
    <row r="49" spans="1:7" x14ac:dyDescent="0.2">
      <c r="A49" s="1" t="s">
        <v>210</v>
      </c>
      <c r="B49" s="1">
        <v>10574</v>
      </c>
      <c r="C49" s="2">
        <v>44709</v>
      </c>
      <c r="D49" s="1" t="s">
        <v>123</v>
      </c>
      <c r="E49" t="s">
        <v>124</v>
      </c>
      <c r="F49" s="4">
        <v>17.5</v>
      </c>
      <c r="G49" s="1">
        <v>14</v>
      </c>
    </row>
    <row r="50" spans="1:7" x14ac:dyDescent="0.2">
      <c r="A50" s="1" t="s">
        <v>210</v>
      </c>
      <c r="B50" s="1">
        <v>10574</v>
      </c>
      <c r="C50" s="2">
        <v>44709</v>
      </c>
      <c r="D50" s="1" t="s">
        <v>111</v>
      </c>
      <c r="E50" t="s">
        <v>112</v>
      </c>
      <c r="F50" s="4">
        <v>246.5</v>
      </c>
      <c r="G50" s="1">
        <v>10</v>
      </c>
    </row>
    <row r="51" spans="1:7" x14ac:dyDescent="0.2">
      <c r="A51" s="1" t="s">
        <v>211</v>
      </c>
      <c r="B51" s="1">
        <v>10575</v>
      </c>
      <c r="C51" s="2">
        <v>44710</v>
      </c>
      <c r="D51" s="1" t="s">
        <v>22</v>
      </c>
      <c r="E51" t="s">
        <v>23</v>
      </c>
      <c r="F51" s="4">
        <v>90</v>
      </c>
      <c r="G51" s="1">
        <v>10</v>
      </c>
    </row>
    <row r="52" spans="1:7" x14ac:dyDescent="0.2">
      <c r="A52" s="1" t="s">
        <v>215</v>
      </c>
      <c r="B52" s="1"/>
      <c r="D52" s="1"/>
      <c r="F52" s="4">
        <f>SUBTOTAL(109,tab_Daten_Mai[Umsatz])</f>
        <v>13782.4</v>
      </c>
      <c r="G52" s="1">
        <f>SUBTOTAL(109,tab_Daten_Mai[Anzahl])</f>
        <v>1235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2"/>
  <sheetViews>
    <sheetView zoomScaleNormal="100" workbookViewId="0">
      <selection activeCell="A2" sqref="A2"/>
    </sheetView>
  </sheetViews>
  <sheetFormatPr baseColWidth="10" defaultRowHeight="16" x14ac:dyDescent="0.2"/>
  <cols>
    <col min="1" max="1" width="17" customWidth="1"/>
    <col min="2" max="2" width="15" customWidth="1"/>
    <col min="3" max="3" width="14.6640625" customWidth="1"/>
    <col min="4" max="4" width="14.83203125" customWidth="1"/>
    <col min="5" max="5" width="29.6640625" customWidth="1"/>
    <col min="6" max="6" width="12.5" customWidth="1"/>
    <col min="7" max="7" width="11.6640625" customWidth="1"/>
  </cols>
  <sheetData>
    <row r="1" spans="1:7" x14ac:dyDescent="0.2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3" t="s">
        <v>5</v>
      </c>
      <c r="G1" s="1" t="s">
        <v>6</v>
      </c>
    </row>
    <row r="2" spans="1:7" x14ac:dyDescent="0.2">
      <c r="A2" s="1" t="s">
        <v>197</v>
      </c>
      <c r="B2" s="1">
        <v>10576</v>
      </c>
      <c r="C2" s="2">
        <v>44713</v>
      </c>
      <c r="D2" s="1" t="s">
        <v>164</v>
      </c>
      <c r="E2" t="s">
        <v>165</v>
      </c>
      <c r="F2" s="4">
        <v>90</v>
      </c>
      <c r="G2" s="1">
        <v>10</v>
      </c>
    </row>
    <row r="3" spans="1:7" x14ac:dyDescent="0.2">
      <c r="A3" s="1" t="s">
        <v>197</v>
      </c>
      <c r="B3" s="1">
        <v>10576</v>
      </c>
      <c r="C3" s="2">
        <v>44713</v>
      </c>
      <c r="D3" s="1" t="s">
        <v>117</v>
      </c>
      <c r="E3" t="s">
        <v>118</v>
      </c>
      <c r="F3" s="4">
        <v>204.22499999999999</v>
      </c>
      <c r="G3" s="1">
        <v>21</v>
      </c>
    </row>
    <row r="4" spans="1:7" x14ac:dyDescent="0.2">
      <c r="A4" s="1" t="s">
        <v>197</v>
      </c>
      <c r="B4" s="1">
        <v>10576</v>
      </c>
      <c r="C4" s="2">
        <v>44713</v>
      </c>
      <c r="D4" s="1" t="s">
        <v>8</v>
      </c>
      <c r="E4" t="s">
        <v>9</v>
      </c>
      <c r="F4" s="4">
        <v>125</v>
      </c>
      <c r="G4" s="1">
        <v>20</v>
      </c>
    </row>
    <row r="5" spans="1:7" x14ac:dyDescent="0.2">
      <c r="A5" s="1" t="s">
        <v>210</v>
      </c>
      <c r="B5" s="1">
        <v>10577</v>
      </c>
      <c r="C5" s="2">
        <v>44713</v>
      </c>
      <c r="D5" s="1" t="s">
        <v>98</v>
      </c>
      <c r="E5" t="s">
        <v>99</v>
      </c>
      <c r="F5" s="4">
        <v>90</v>
      </c>
      <c r="G5" s="1">
        <v>10</v>
      </c>
    </row>
    <row r="6" spans="1:7" x14ac:dyDescent="0.2">
      <c r="A6" s="1" t="s">
        <v>210</v>
      </c>
      <c r="B6" s="1">
        <v>10577</v>
      </c>
      <c r="C6" s="2">
        <v>44713</v>
      </c>
      <c r="D6" s="1" t="s">
        <v>67</v>
      </c>
      <c r="E6" t="s">
        <v>68</v>
      </c>
      <c r="F6" s="4">
        <v>77.5</v>
      </c>
      <c r="G6" s="1">
        <v>20</v>
      </c>
    </row>
    <row r="7" spans="1:7" x14ac:dyDescent="0.2">
      <c r="A7" s="1" t="s">
        <v>210</v>
      </c>
      <c r="B7" s="1">
        <v>10577</v>
      </c>
      <c r="C7" s="2">
        <v>44713</v>
      </c>
      <c r="D7" s="1" t="s">
        <v>115</v>
      </c>
      <c r="E7" t="s">
        <v>116</v>
      </c>
      <c r="F7" s="4">
        <v>117</v>
      </c>
      <c r="G7" s="1">
        <v>18</v>
      </c>
    </row>
    <row r="8" spans="1:7" x14ac:dyDescent="0.2">
      <c r="A8" s="1" t="s">
        <v>157</v>
      </c>
      <c r="B8" s="1">
        <v>10578</v>
      </c>
      <c r="C8" s="2">
        <v>44714</v>
      </c>
      <c r="D8" s="1" t="s">
        <v>13</v>
      </c>
      <c r="E8" t="s">
        <v>14</v>
      </c>
      <c r="F8" s="4">
        <v>180</v>
      </c>
      <c r="G8" s="1">
        <v>20</v>
      </c>
    </row>
    <row r="9" spans="1:7" x14ac:dyDescent="0.2">
      <c r="A9" s="1"/>
      <c r="B9" s="1"/>
      <c r="C9" s="2">
        <v>44714</v>
      </c>
      <c r="D9" s="1" t="s">
        <v>75</v>
      </c>
      <c r="E9" t="s">
        <v>76</v>
      </c>
      <c r="F9" s="4">
        <v>58.5</v>
      </c>
      <c r="G9" s="1">
        <v>6</v>
      </c>
    </row>
    <row r="10" spans="1:7" x14ac:dyDescent="0.2">
      <c r="A10" s="1" t="s">
        <v>212</v>
      </c>
      <c r="B10" s="1">
        <v>10579</v>
      </c>
      <c r="C10" s="2">
        <v>44715</v>
      </c>
      <c r="D10" s="1" t="s">
        <v>67</v>
      </c>
      <c r="E10" t="s">
        <v>68</v>
      </c>
      <c r="F10" s="4">
        <v>81.375</v>
      </c>
      <c r="G10" s="1">
        <v>21</v>
      </c>
    </row>
    <row r="11" spans="1:7" x14ac:dyDescent="0.2">
      <c r="A11" s="1" t="s">
        <v>212</v>
      </c>
      <c r="B11" s="1">
        <v>10579</v>
      </c>
      <c r="C11" s="2">
        <v>44715</v>
      </c>
      <c r="D11" s="1" t="s">
        <v>180</v>
      </c>
      <c r="E11" t="s">
        <v>181</v>
      </c>
      <c r="F11" s="4">
        <v>77.5</v>
      </c>
      <c r="G11" s="1">
        <v>10</v>
      </c>
    </row>
    <row r="12" spans="1:7" x14ac:dyDescent="0.2">
      <c r="A12" s="1" t="s">
        <v>186</v>
      </c>
      <c r="B12" s="1">
        <v>10580</v>
      </c>
      <c r="C12" s="2">
        <v>44716</v>
      </c>
      <c r="D12" s="1" t="s">
        <v>105</v>
      </c>
      <c r="E12" t="s">
        <v>106</v>
      </c>
      <c r="F12" s="4">
        <v>315.75</v>
      </c>
      <c r="G12" s="1">
        <v>30</v>
      </c>
    </row>
    <row r="13" spans="1:7" x14ac:dyDescent="0.2">
      <c r="A13" s="1" t="s">
        <v>186</v>
      </c>
      <c r="B13" s="1">
        <v>10580</v>
      </c>
      <c r="C13" s="2">
        <v>44716</v>
      </c>
      <c r="D13" s="1" t="s">
        <v>96</v>
      </c>
      <c r="E13" t="s">
        <v>97</v>
      </c>
      <c r="F13" s="4">
        <v>43.424999999999997</v>
      </c>
      <c r="G13" s="1">
        <v>9</v>
      </c>
    </row>
    <row r="14" spans="1:7" x14ac:dyDescent="0.2">
      <c r="A14" s="1" t="s">
        <v>186</v>
      </c>
      <c r="B14" s="1">
        <v>10580</v>
      </c>
      <c r="C14" s="2">
        <v>44716</v>
      </c>
      <c r="D14" s="1" t="s">
        <v>30</v>
      </c>
      <c r="E14" t="s">
        <v>31</v>
      </c>
      <c r="F14" s="4">
        <v>174.375</v>
      </c>
      <c r="G14" s="1">
        <v>15</v>
      </c>
    </row>
    <row r="15" spans="1:7" x14ac:dyDescent="0.2">
      <c r="A15" s="1" t="s">
        <v>189</v>
      </c>
      <c r="B15" s="1">
        <v>10581</v>
      </c>
      <c r="C15" s="2">
        <v>44716</v>
      </c>
      <c r="D15" s="1" t="s">
        <v>67</v>
      </c>
      <c r="E15" t="s">
        <v>68</v>
      </c>
      <c r="F15" s="4">
        <v>193.75</v>
      </c>
      <c r="G15" s="1">
        <v>50</v>
      </c>
    </row>
    <row r="16" spans="1:7" x14ac:dyDescent="0.2">
      <c r="A16" s="1" t="s">
        <v>182</v>
      </c>
      <c r="B16" s="1">
        <v>10582</v>
      </c>
      <c r="C16" s="2">
        <v>44717</v>
      </c>
      <c r="D16" s="1" t="s">
        <v>22</v>
      </c>
      <c r="E16" t="s">
        <v>23</v>
      </c>
      <c r="F16" s="4">
        <v>126</v>
      </c>
      <c r="G16" s="1">
        <v>14</v>
      </c>
    </row>
    <row r="17" spans="1:7" x14ac:dyDescent="0.2">
      <c r="A17" s="1" t="s">
        <v>182</v>
      </c>
      <c r="B17" s="1">
        <v>10582</v>
      </c>
      <c r="C17" s="2">
        <v>44717</v>
      </c>
      <c r="D17" s="1" t="s">
        <v>75</v>
      </c>
      <c r="E17" t="s">
        <v>76</v>
      </c>
      <c r="F17" s="4">
        <v>39</v>
      </c>
      <c r="G17" s="1">
        <v>4</v>
      </c>
    </row>
    <row r="18" spans="1:7" x14ac:dyDescent="0.2">
      <c r="A18" s="1" t="s">
        <v>69</v>
      </c>
      <c r="B18" s="1">
        <v>10583</v>
      </c>
      <c r="C18" s="2">
        <v>44720</v>
      </c>
      <c r="D18" s="1" t="s">
        <v>84</v>
      </c>
      <c r="E18" t="s">
        <v>85</v>
      </c>
      <c r="F18" s="4">
        <v>618.95000000000005</v>
      </c>
      <c r="G18" s="1">
        <v>10</v>
      </c>
    </row>
    <row r="19" spans="1:7" x14ac:dyDescent="0.2">
      <c r="A19" s="1" t="s">
        <v>69</v>
      </c>
      <c r="B19" s="1"/>
      <c r="C19" s="2">
        <v>44720</v>
      </c>
      <c r="D19" s="1" t="s">
        <v>145</v>
      </c>
      <c r="E19" t="s">
        <v>146</v>
      </c>
      <c r="F19" s="4">
        <v>408</v>
      </c>
      <c r="G19" s="1">
        <v>24</v>
      </c>
    </row>
    <row r="20" spans="1:7" x14ac:dyDescent="0.2">
      <c r="A20" s="1" t="s">
        <v>69</v>
      </c>
      <c r="B20" s="1"/>
      <c r="C20" s="2">
        <v>44720</v>
      </c>
      <c r="D20" s="1" t="s">
        <v>176</v>
      </c>
      <c r="E20" t="s">
        <v>177</v>
      </c>
      <c r="F20" s="4">
        <v>180</v>
      </c>
      <c r="G20" s="1">
        <v>10</v>
      </c>
    </row>
    <row r="21" spans="1:7" x14ac:dyDescent="0.2">
      <c r="A21" s="1" t="s">
        <v>66</v>
      </c>
      <c r="B21" s="1">
        <v>10584</v>
      </c>
      <c r="C21" s="2">
        <v>44720</v>
      </c>
      <c r="D21" s="1" t="s">
        <v>8</v>
      </c>
      <c r="E21" t="s">
        <v>9</v>
      </c>
      <c r="F21" s="4">
        <v>312.5</v>
      </c>
      <c r="G21" s="1">
        <v>50</v>
      </c>
    </row>
    <row r="22" spans="1:7" x14ac:dyDescent="0.2">
      <c r="A22" s="1" t="s">
        <v>213</v>
      </c>
      <c r="B22" s="1">
        <v>10585</v>
      </c>
      <c r="C22" s="2">
        <v>44721</v>
      </c>
      <c r="D22" s="1" t="s">
        <v>48</v>
      </c>
      <c r="E22" t="s">
        <v>49</v>
      </c>
      <c r="F22" s="4">
        <v>71.25</v>
      </c>
      <c r="G22" s="1">
        <v>15</v>
      </c>
    </row>
    <row r="23" spans="1:7" x14ac:dyDescent="0.2">
      <c r="A23" s="1" t="s">
        <v>32</v>
      </c>
      <c r="B23" s="1">
        <v>10586</v>
      </c>
      <c r="C23" s="2">
        <v>44722</v>
      </c>
      <c r="D23" s="1" t="s">
        <v>102</v>
      </c>
      <c r="E23" t="s">
        <v>103</v>
      </c>
      <c r="F23" s="4">
        <v>14</v>
      </c>
      <c r="G23" s="1">
        <v>4</v>
      </c>
    </row>
    <row r="24" spans="1:7" x14ac:dyDescent="0.2">
      <c r="A24" s="1" t="s">
        <v>214</v>
      </c>
      <c r="B24" s="1">
        <v>10587</v>
      </c>
      <c r="C24" s="2">
        <v>44722</v>
      </c>
      <c r="D24" s="1" t="s">
        <v>13</v>
      </c>
      <c r="E24" t="s">
        <v>14</v>
      </c>
      <c r="F24" s="4">
        <v>180</v>
      </c>
      <c r="G24" s="1">
        <v>20</v>
      </c>
    </row>
    <row r="25" spans="1:7" x14ac:dyDescent="0.2">
      <c r="A25" s="1"/>
      <c r="B25" s="1"/>
      <c r="C25" s="2">
        <v>44722</v>
      </c>
      <c r="D25" s="1" t="s">
        <v>115</v>
      </c>
      <c r="E25" t="s">
        <v>116</v>
      </c>
      <c r="F25" s="4">
        <v>130</v>
      </c>
      <c r="G25" s="1">
        <v>20</v>
      </c>
    </row>
    <row r="26" spans="1:7" x14ac:dyDescent="0.2">
      <c r="A26" s="1"/>
      <c r="B26" s="1"/>
      <c r="C26" s="2">
        <v>44722</v>
      </c>
      <c r="D26" s="1" t="s">
        <v>53</v>
      </c>
      <c r="E26" t="s">
        <v>54</v>
      </c>
      <c r="F26" s="4">
        <v>93.69</v>
      </c>
      <c r="G26" s="1">
        <v>6</v>
      </c>
    </row>
    <row r="27" spans="1:7" x14ac:dyDescent="0.2">
      <c r="A27" s="1" t="s">
        <v>114</v>
      </c>
      <c r="B27" s="1">
        <v>10588</v>
      </c>
      <c r="C27" s="2">
        <v>44723</v>
      </c>
      <c r="D27" s="1" t="s">
        <v>140</v>
      </c>
      <c r="E27" t="s">
        <v>141</v>
      </c>
      <c r="F27" s="4">
        <v>700</v>
      </c>
      <c r="G27" s="1">
        <v>100</v>
      </c>
    </row>
    <row r="28" spans="1:7" x14ac:dyDescent="0.2">
      <c r="A28" s="1" t="s">
        <v>114</v>
      </c>
      <c r="B28" s="1">
        <v>10588</v>
      </c>
      <c r="C28" s="2">
        <v>44723</v>
      </c>
      <c r="D28" s="1" t="s">
        <v>155</v>
      </c>
      <c r="E28" t="s">
        <v>156</v>
      </c>
      <c r="F28" s="4">
        <v>1250</v>
      </c>
      <c r="G28" s="1">
        <v>40</v>
      </c>
    </row>
    <row r="29" spans="1:7" x14ac:dyDescent="0.2">
      <c r="A29" s="1" t="s">
        <v>147</v>
      </c>
      <c r="B29" s="1">
        <v>10591</v>
      </c>
      <c r="C29" s="2">
        <v>44727</v>
      </c>
      <c r="D29" s="1" t="s">
        <v>131</v>
      </c>
      <c r="E29" t="s">
        <v>132</v>
      </c>
      <c r="F29" s="4">
        <v>150</v>
      </c>
      <c r="G29" s="1">
        <v>10</v>
      </c>
    </row>
    <row r="30" spans="1:7" x14ac:dyDescent="0.2">
      <c r="A30" s="1" t="s">
        <v>179</v>
      </c>
      <c r="B30" s="1">
        <v>10592</v>
      </c>
      <c r="C30" s="2">
        <v>44728</v>
      </c>
      <c r="D30" s="1" t="s">
        <v>180</v>
      </c>
      <c r="E30" t="s">
        <v>181</v>
      </c>
      <c r="F30" s="4">
        <v>193.75</v>
      </c>
      <c r="G30" s="1">
        <v>25</v>
      </c>
    </row>
    <row r="31" spans="1:7" x14ac:dyDescent="0.2">
      <c r="A31" s="1" t="s">
        <v>179</v>
      </c>
      <c r="B31" s="1">
        <v>10592</v>
      </c>
      <c r="C31" s="2">
        <v>44728</v>
      </c>
      <c r="D31" s="1" t="s">
        <v>53</v>
      </c>
      <c r="E31" t="s">
        <v>54</v>
      </c>
      <c r="F31" s="4">
        <v>78.075000000000003</v>
      </c>
      <c r="G31" s="1">
        <v>5</v>
      </c>
    </row>
    <row r="32" spans="1:7" x14ac:dyDescent="0.2">
      <c r="A32" s="1" t="s">
        <v>179</v>
      </c>
      <c r="B32" s="1">
        <v>10593</v>
      </c>
      <c r="C32" s="2">
        <v>44729</v>
      </c>
      <c r="D32" s="1" t="s">
        <v>22</v>
      </c>
      <c r="E32" t="s">
        <v>23</v>
      </c>
      <c r="F32" s="4">
        <v>36</v>
      </c>
      <c r="G32" s="1">
        <v>4</v>
      </c>
    </row>
    <row r="33" spans="1:7" x14ac:dyDescent="0.2">
      <c r="A33" s="1" t="s">
        <v>179</v>
      </c>
      <c r="B33" s="1">
        <v>10593</v>
      </c>
      <c r="C33" s="2">
        <v>44729</v>
      </c>
      <c r="D33" s="1" t="s">
        <v>176</v>
      </c>
      <c r="E33" t="s">
        <v>177</v>
      </c>
      <c r="F33" s="4">
        <v>360</v>
      </c>
      <c r="G33" s="1">
        <v>20</v>
      </c>
    </row>
    <row r="34" spans="1:7" x14ac:dyDescent="0.2">
      <c r="A34" s="1" t="s">
        <v>179</v>
      </c>
      <c r="B34" s="1">
        <v>10593</v>
      </c>
      <c r="C34" s="2">
        <v>44729</v>
      </c>
      <c r="D34" s="1" t="s">
        <v>192</v>
      </c>
      <c r="E34" t="s">
        <v>193</v>
      </c>
      <c r="F34" s="4">
        <v>850.5</v>
      </c>
      <c r="G34" s="1">
        <v>21</v>
      </c>
    </row>
    <row r="35" spans="1:7" x14ac:dyDescent="0.2">
      <c r="A35" s="1" t="s">
        <v>88</v>
      </c>
      <c r="B35" s="1">
        <v>10594</v>
      </c>
      <c r="C35" s="2">
        <v>44729</v>
      </c>
      <c r="D35" s="1" t="s">
        <v>102</v>
      </c>
      <c r="E35" t="s">
        <v>103</v>
      </c>
      <c r="F35" s="4">
        <v>84</v>
      </c>
      <c r="G35" s="1">
        <v>24</v>
      </c>
    </row>
    <row r="36" spans="1:7" x14ac:dyDescent="0.2">
      <c r="A36" s="1" t="s">
        <v>29</v>
      </c>
      <c r="B36" s="1">
        <v>10597</v>
      </c>
      <c r="C36" s="2">
        <v>44731</v>
      </c>
      <c r="D36" s="1" t="s">
        <v>100</v>
      </c>
      <c r="E36" t="s">
        <v>101</v>
      </c>
      <c r="F36" s="4">
        <v>78.75</v>
      </c>
      <c r="G36" s="1">
        <v>35</v>
      </c>
    </row>
    <row r="37" spans="1:7" x14ac:dyDescent="0.2">
      <c r="A37" s="1" t="s">
        <v>29</v>
      </c>
      <c r="B37" s="1">
        <v>10597</v>
      </c>
      <c r="C37" s="2">
        <v>44731</v>
      </c>
      <c r="D37" s="1" t="s">
        <v>75</v>
      </c>
      <c r="E37" t="s">
        <v>76</v>
      </c>
      <c r="F37" s="4">
        <v>195</v>
      </c>
      <c r="G37" s="1">
        <v>20</v>
      </c>
    </row>
    <row r="38" spans="1:7" x14ac:dyDescent="0.2">
      <c r="A38" s="1" t="s">
        <v>29</v>
      </c>
      <c r="B38" s="1">
        <v>10597</v>
      </c>
      <c r="C38" s="2">
        <v>44731</v>
      </c>
      <c r="D38" s="1" t="s">
        <v>105</v>
      </c>
      <c r="E38" t="s">
        <v>106</v>
      </c>
      <c r="F38" s="4">
        <v>126.3</v>
      </c>
      <c r="G38" s="1">
        <v>12</v>
      </c>
    </row>
    <row r="39" spans="1:7" x14ac:dyDescent="0.2">
      <c r="A39" s="1" t="s">
        <v>166</v>
      </c>
      <c r="B39" s="1">
        <v>10598</v>
      </c>
      <c r="C39" s="2">
        <v>44734</v>
      </c>
      <c r="D39" s="1" t="s">
        <v>107</v>
      </c>
      <c r="E39" t="s">
        <v>108</v>
      </c>
      <c r="F39" s="4">
        <v>96.75</v>
      </c>
      <c r="G39" s="1">
        <v>9</v>
      </c>
    </row>
    <row r="40" spans="1:7" x14ac:dyDescent="0.2">
      <c r="A40" s="1" t="s">
        <v>166</v>
      </c>
      <c r="B40" s="1">
        <v>10598</v>
      </c>
      <c r="C40" s="2">
        <v>44734</v>
      </c>
      <c r="D40" s="1" t="s">
        <v>89</v>
      </c>
      <c r="E40" t="s">
        <v>90</v>
      </c>
      <c r="F40" s="4">
        <v>1097.5</v>
      </c>
      <c r="G40" s="1">
        <v>50</v>
      </c>
    </row>
    <row r="41" spans="1:7" x14ac:dyDescent="0.2">
      <c r="A41" s="1" t="s">
        <v>157</v>
      </c>
      <c r="B41" s="1">
        <v>10599</v>
      </c>
      <c r="C41" s="2">
        <v>44735</v>
      </c>
      <c r="D41" s="1" t="s">
        <v>111</v>
      </c>
      <c r="E41" t="s">
        <v>112</v>
      </c>
      <c r="F41" s="4">
        <v>246.5</v>
      </c>
      <c r="G41" s="1">
        <v>10</v>
      </c>
    </row>
    <row r="42" spans="1:7" x14ac:dyDescent="0.2">
      <c r="A42" s="1" t="s">
        <v>12</v>
      </c>
      <c r="B42" s="1">
        <v>10605</v>
      </c>
      <c r="C42" s="2">
        <v>44741</v>
      </c>
      <c r="D42" s="1" t="s">
        <v>10</v>
      </c>
      <c r="E42" t="s">
        <v>11</v>
      </c>
      <c r="F42" s="4">
        <v>550</v>
      </c>
      <c r="G42" s="1">
        <v>20</v>
      </c>
    </row>
    <row r="43" spans="1:7" x14ac:dyDescent="0.2">
      <c r="A43" s="1" t="s">
        <v>12</v>
      </c>
      <c r="B43" s="1">
        <v>10605</v>
      </c>
      <c r="C43" s="2">
        <v>44741</v>
      </c>
      <c r="D43" s="1" t="s">
        <v>145</v>
      </c>
      <c r="E43" t="s">
        <v>146</v>
      </c>
      <c r="F43" s="4">
        <v>1190</v>
      </c>
      <c r="G43" s="1">
        <v>70</v>
      </c>
    </row>
    <row r="44" spans="1:7" x14ac:dyDescent="0.2">
      <c r="A44" s="1" t="s">
        <v>12</v>
      </c>
      <c r="B44" s="1">
        <v>10605</v>
      </c>
      <c r="C44" s="2">
        <v>44741</v>
      </c>
      <c r="D44" s="1" t="s">
        <v>107</v>
      </c>
      <c r="E44" t="s">
        <v>108</v>
      </c>
      <c r="F44" s="4">
        <v>161.25</v>
      </c>
      <c r="G44" s="1">
        <v>15</v>
      </c>
    </row>
    <row r="45" spans="1:7" x14ac:dyDescent="0.2">
      <c r="A45" s="1" t="s">
        <v>12</v>
      </c>
      <c r="B45" s="1">
        <v>10605</v>
      </c>
      <c r="C45" s="2">
        <v>44741</v>
      </c>
      <c r="D45" s="1" t="s">
        <v>81</v>
      </c>
      <c r="E45" t="s">
        <v>82</v>
      </c>
      <c r="F45" s="4">
        <v>261.75</v>
      </c>
      <c r="G45" s="1">
        <v>30</v>
      </c>
    </row>
    <row r="46" spans="1:7" x14ac:dyDescent="0.2">
      <c r="A46" s="1" t="s">
        <v>178</v>
      </c>
      <c r="B46" s="1">
        <v>10606</v>
      </c>
      <c r="C46" s="2">
        <v>44742</v>
      </c>
      <c r="D46" s="1" t="s">
        <v>20</v>
      </c>
      <c r="E46" t="s">
        <v>21</v>
      </c>
      <c r="F46" s="4">
        <v>240</v>
      </c>
      <c r="G46" s="1">
        <v>20</v>
      </c>
    </row>
    <row r="47" spans="1:7" x14ac:dyDescent="0.2">
      <c r="A47" s="1" t="s">
        <v>178</v>
      </c>
      <c r="B47" s="1">
        <v>10606</v>
      </c>
      <c r="C47" s="2">
        <v>44742</v>
      </c>
      <c r="D47" s="1" t="s">
        <v>143</v>
      </c>
      <c r="E47" t="s">
        <v>144</v>
      </c>
      <c r="F47" s="4">
        <v>220</v>
      </c>
      <c r="G47" s="1">
        <v>20</v>
      </c>
    </row>
    <row r="48" spans="1:7" x14ac:dyDescent="0.2">
      <c r="A48" s="1" t="s">
        <v>178</v>
      </c>
      <c r="B48" s="1">
        <v>10606</v>
      </c>
      <c r="C48" s="2">
        <v>44742</v>
      </c>
      <c r="D48" s="1" t="s">
        <v>111</v>
      </c>
      <c r="E48" t="s">
        <v>112</v>
      </c>
      <c r="F48" s="4">
        <v>246.5</v>
      </c>
      <c r="G48" s="1">
        <v>10</v>
      </c>
    </row>
    <row r="49" spans="1:7" x14ac:dyDescent="0.2">
      <c r="A49" s="1" t="s">
        <v>83</v>
      </c>
      <c r="B49" s="1">
        <v>10607</v>
      </c>
      <c r="C49" s="2">
        <v>44742</v>
      </c>
      <c r="D49" s="1" t="s">
        <v>41</v>
      </c>
      <c r="E49" t="s">
        <v>42</v>
      </c>
      <c r="F49" s="4">
        <v>1950</v>
      </c>
      <c r="G49" s="1">
        <v>100</v>
      </c>
    </row>
    <row r="50" spans="1:7" x14ac:dyDescent="0.2">
      <c r="A50" s="1" t="s">
        <v>83</v>
      </c>
      <c r="B50" s="1">
        <v>10607</v>
      </c>
      <c r="C50" s="2">
        <v>44742</v>
      </c>
      <c r="D50" s="1" t="s">
        <v>46</v>
      </c>
      <c r="E50" t="s">
        <v>47</v>
      </c>
      <c r="F50" s="4">
        <v>386.4</v>
      </c>
      <c r="G50" s="1">
        <v>42</v>
      </c>
    </row>
    <row r="51" spans="1:7" x14ac:dyDescent="0.2">
      <c r="A51" s="1" t="s">
        <v>83</v>
      </c>
      <c r="B51" s="1">
        <v>10607</v>
      </c>
      <c r="C51" s="2">
        <v>44742</v>
      </c>
      <c r="D51" s="1" t="s">
        <v>123</v>
      </c>
      <c r="E51" t="s">
        <v>124</v>
      </c>
      <c r="F51" s="4">
        <v>17.5</v>
      </c>
      <c r="G51" s="1">
        <v>14</v>
      </c>
    </row>
    <row r="52" spans="1:7" x14ac:dyDescent="0.2">
      <c r="A52" s="1" t="s">
        <v>215</v>
      </c>
      <c r="B52" s="1"/>
      <c r="D52" s="1"/>
      <c r="F52" s="4">
        <f>SUBTOTAL(109,tab_Daten_Jun[Umsatz])</f>
        <v>14768.315000000001</v>
      </c>
      <c r="G52" s="1">
        <f>SUBTOTAL(109,tab_Daten_Jun[Anzahl])</f>
        <v>1163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Jan</vt:lpstr>
      <vt:lpstr>Feb</vt:lpstr>
      <vt:lpstr>Mrz</vt:lpstr>
      <vt:lpstr>Apr</vt:lpstr>
      <vt:lpstr>Mai</vt:lpstr>
      <vt:lpstr>Jun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 | Trainer</cp:lastModifiedBy>
  <dcterms:created xsi:type="dcterms:W3CDTF">2023-03-19T14:05:45Z</dcterms:created>
  <dcterms:modified xsi:type="dcterms:W3CDTF">2024-02-10T16:25:04Z</dcterms:modified>
</cp:coreProperties>
</file>